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5875" windowHeight="12585"/>
  </bookViews>
  <sheets>
    <sheet name="Chart Dynamic" sheetId="2" r:id="rId1"/>
    <sheet name="Chart Static" sheetId="1" r:id="rId2"/>
  </sheets>
  <calcPr calcId="145621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7" i="2"/>
  <c r="F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7" i="2"/>
  <c r="H57" i="2"/>
  <c r="G57" i="2"/>
  <c r="F57" i="2"/>
  <c r="E57" i="2"/>
  <c r="H6" i="2"/>
  <c r="G6" i="2"/>
  <c r="E6" i="2"/>
</calcChain>
</file>

<file path=xl/sharedStrings.xml><?xml version="1.0" encoding="utf-8"?>
<sst xmlns="http://schemas.openxmlformats.org/spreadsheetml/2006/main" count="342" uniqueCount="37">
  <si>
    <t>Zone</t>
  </si>
  <si>
    <t>Cycling % Threshold HR</t>
  </si>
  <si>
    <t>Cycling % Threshold Power</t>
  </si>
  <si>
    <t>Purpose</t>
  </si>
  <si>
    <t>RPE</t>
  </si>
  <si>
    <t>Running % Threshold HR</t>
  </si>
  <si>
    <t>Run Pace</t>
  </si>
  <si>
    <t>&lt;55%</t>
  </si>
  <si>
    <t>Active Recovery</t>
  </si>
  <si>
    <t>1 to 2</t>
  </si>
  <si>
    <t>3 to 4</t>
  </si>
  <si>
    <t>&gt;105%</t>
  </si>
  <si>
    <t>5 to 6</t>
  </si>
  <si>
    <t>7 to 8</t>
  </si>
  <si>
    <t>9 to 10</t>
  </si>
  <si>
    <t>Endurance</t>
  </si>
  <si>
    <t>Tempo</t>
  </si>
  <si>
    <t>Threshold</t>
  </si>
  <si>
    <t>VO2</t>
  </si>
  <si>
    <t>&lt;69%</t>
  </si>
  <si>
    <t>Running % Threshold Pace</t>
  </si>
  <si>
    <t>Very Easy</t>
  </si>
  <si>
    <t>Easy</t>
  </si>
  <si>
    <t xml:space="preserve">Easy </t>
  </si>
  <si>
    <t>Moderate to Marathon</t>
  </si>
  <si>
    <t>Half Marathon to 5K</t>
  </si>
  <si>
    <t>5K and Faster</t>
  </si>
  <si>
    <t>&lt;85%</t>
  </si>
  <si>
    <t>100%+</t>
  </si>
  <si>
    <t>130%+</t>
  </si>
  <si>
    <t>&lt;98%</t>
  </si>
  <si>
    <t xml:space="preserve"> Intensity Metric Conversions</t>
  </si>
  <si>
    <t>Cycling FTP (Watts)</t>
  </si>
  <si>
    <t>Cycling THR (BPM)</t>
  </si>
  <si>
    <t>Run THR (BPM)</t>
  </si>
  <si>
    <t>Run T Pace (Sec/mile)</t>
  </si>
  <si>
    <t>INPUT YOUR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</si>
</sst>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b/>
      <sz val="10"/>
      <color theme="3" tint="0.59999389629810485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/>
    </xf>
    <xf numFmtId="9" fontId="3" fillId="0" borderId="0" xfId="1" applyFont="1" applyAlignment="1">
      <alignment horizontal="center"/>
    </xf>
    <xf numFmtId="0" fontId="3" fillId="0" borderId="1" xfId="0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9" fontId="5" fillId="4" borderId="3" xfId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9" fontId="3" fillId="5" borderId="0" xfId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9" fontId="3" fillId="3" borderId="1" xfId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9" fontId="3" fillId="2" borderId="8" xfId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9" fontId="5" fillId="4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9" fontId="3" fillId="0" borderId="11" xfId="1" applyFont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3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9" fontId="3" fillId="0" borderId="22" xfId="1" applyFont="1" applyFill="1" applyBorder="1" applyAlignment="1">
      <alignment horizontal="center"/>
    </xf>
    <xf numFmtId="9" fontId="3" fillId="0" borderId="20" xfId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/>
    </xf>
    <xf numFmtId="16" fontId="3" fillId="3" borderId="1" xfId="0" applyNumberFormat="1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</xdr:row>
      <xdr:rowOff>38101</xdr:rowOff>
    </xdr:from>
    <xdr:to>
      <xdr:col>3</xdr:col>
      <xdr:colOff>1028700</xdr:colOff>
      <xdr:row>3</xdr:row>
      <xdr:rowOff>249556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228601"/>
          <a:ext cx="2257425" cy="601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152400</xdr:rowOff>
    </xdr:from>
    <xdr:to>
      <xdr:col>4</xdr:col>
      <xdr:colOff>141192</xdr:colOff>
      <xdr:row>3</xdr:row>
      <xdr:rowOff>263711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152400"/>
          <a:ext cx="2560542" cy="682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"/>
  <sheetViews>
    <sheetView tabSelected="1" workbookViewId="0">
      <selection activeCell="L13" sqref="L13"/>
    </sheetView>
  </sheetViews>
  <sheetFormatPr defaultRowHeight="15" x14ac:dyDescent="0.25"/>
  <cols>
    <col min="1" max="1" width="9.140625" style="30"/>
    <col min="2" max="3" width="9.140625" style="3"/>
    <col min="4" max="4" width="15.7109375" style="3" customWidth="1"/>
    <col min="5" max="5" width="26.7109375" style="4" customWidth="1"/>
    <col min="6" max="6" width="19.42578125" style="3" customWidth="1"/>
    <col min="7" max="7" width="23.140625" style="3" customWidth="1"/>
    <col min="8" max="8" width="20.5703125" style="3" customWidth="1"/>
    <col min="9" max="9" width="18.140625" style="3" customWidth="1"/>
    <col min="10" max="10" width="9.140625" style="30"/>
    <col min="11" max="11" width="21" style="3" customWidth="1"/>
    <col min="12" max="16384" width="9.140625" style="3"/>
  </cols>
  <sheetData>
    <row r="1" spans="1:12" s="41" customFormat="1" x14ac:dyDescent="0.25">
      <c r="A1" s="50"/>
      <c r="B1" s="52"/>
      <c r="C1" s="53"/>
      <c r="D1" s="53"/>
      <c r="E1" s="42"/>
    </row>
    <row r="2" spans="1:12" s="41" customFormat="1" x14ac:dyDescent="0.25">
      <c r="A2" s="50"/>
      <c r="B2" s="40"/>
      <c r="C2" s="40"/>
      <c r="D2" s="40"/>
      <c r="E2" s="54"/>
    </row>
    <row r="3" spans="1:12" s="41" customFormat="1" ht="15.75" thickBot="1" x14ac:dyDescent="0.3">
      <c r="A3" s="51"/>
      <c r="B3" s="40"/>
      <c r="C3" s="40"/>
      <c r="D3" s="40"/>
      <c r="E3" s="55"/>
      <c r="F3" s="53"/>
      <c r="G3" s="53"/>
      <c r="H3" s="53"/>
      <c r="I3" s="53"/>
    </row>
    <row r="4" spans="1:12" s="41" customFormat="1" ht="21" x14ac:dyDescent="0.35">
      <c r="A4" s="51"/>
      <c r="B4" s="49" t="s">
        <v>31</v>
      </c>
      <c r="C4" s="48"/>
      <c r="D4" s="48"/>
      <c r="E4" s="48"/>
      <c r="F4" s="48"/>
      <c r="G4" s="48"/>
      <c r="H4" s="48"/>
      <c r="I4" s="48"/>
      <c r="K4" s="60" t="s">
        <v>36</v>
      </c>
      <c r="L4" s="61"/>
    </row>
    <row r="5" spans="1:12" s="41" customFormat="1" x14ac:dyDescent="0.25">
      <c r="A5" s="43"/>
      <c r="B5" s="32" t="s">
        <v>0</v>
      </c>
      <c r="C5" s="32" t="s">
        <v>4</v>
      </c>
      <c r="D5" s="32" t="s">
        <v>3</v>
      </c>
      <c r="E5" s="33" t="s">
        <v>2</v>
      </c>
      <c r="F5" s="34" t="s">
        <v>1</v>
      </c>
      <c r="G5" s="34" t="s">
        <v>20</v>
      </c>
      <c r="H5" s="34" t="s">
        <v>5</v>
      </c>
      <c r="I5" s="34" t="s">
        <v>6</v>
      </c>
      <c r="K5" s="44" t="s">
        <v>32</v>
      </c>
      <c r="L5" s="62">
        <v>290</v>
      </c>
    </row>
    <row r="6" spans="1:12" s="41" customFormat="1" x14ac:dyDescent="0.25">
      <c r="A6" s="43"/>
      <c r="B6" s="21">
        <v>1</v>
      </c>
      <c r="C6" s="57" t="s">
        <v>9</v>
      </c>
      <c r="D6" s="21" t="s">
        <v>8</v>
      </c>
      <c r="E6" s="58">
        <f>0.55*L5</f>
        <v>159.5</v>
      </c>
      <c r="F6" s="58">
        <f>0.68*L6</f>
        <v>107.44000000000001</v>
      </c>
      <c r="G6" s="58">
        <f>1.03*L8</f>
        <v>370.8</v>
      </c>
      <c r="H6" s="58">
        <f>0.84*L9</f>
        <v>138.6</v>
      </c>
      <c r="I6" s="35" t="s">
        <v>21</v>
      </c>
      <c r="K6" s="44" t="s">
        <v>33</v>
      </c>
      <c r="L6" s="62">
        <v>158</v>
      </c>
    </row>
    <row r="7" spans="1:12" s="41" customFormat="1" x14ac:dyDescent="0.25">
      <c r="A7" s="43"/>
      <c r="B7" s="46">
        <v>2</v>
      </c>
      <c r="C7" s="46" t="s">
        <v>10</v>
      </c>
      <c r="D7" s="46" t="s">
        <v>15</v>
      </c>
      <c r="E7" s="56">
        <f>'Chart Static'!E7*'Chart Dynamic'!$L$5</f>
        <v>162.4</v>
      </c>
      <c r="F7" s="56">
        <f>'Chart Static'!F7*'Chart Dynamic'!$L$6</f>
        <v>110.6</v>
      </c>
      <c r="G7" s="56">
        <f>'Chart Static'!G7*'Chart Dynamic'!$L$8</f>
        <v>464.40000000000003</v>
      </c>
      <c r="H7" s="56">
        <f>'Chart Static'!H7*'Chart Dynamic'!$L$9</f>
        <v>140.25</v>
      </c>
      <c r="I7" s="47" t="s">
        <v>22</v>
      </c>
      <c r="K7" s="44"/>
      <c r="L7" s="62"/>
    </row>
    <row r="8" spans="1:12" s="41" customFormat="1" x14ac:dyDescent="0.25">
      <c r="A8" s="43"/>
      <c r="B8" s="46">
        <v>2</v>
      </c>
      <c r="C8" s="46" t="s">
        <v>10</v>
      </c>
      <c r="D8" s="46" t="s">
        <v>15</v>
      </c>
      <c r="E8" s="56">
        <f>'Chart Static'!E8*'Chart Dynamic'!$L$5</f>
        <v>165.29999999999998</v>
      </c>
      <c r="F8" s="56">
        <f>'Chart Static'!F8*'Chart Dynamic'!$L$6</f>
        <v>112.17999999999999</v>
      </c>
      <c r="G8" s="56">
        <f>'Chart Static'!G8*'Chart Dynamic'!$L$8</f>
        <v>460.8</v>
      </c>
      <c r="H8" s="56">
        <f>'Chart Static'!H8*'Chart Dynamic'!$L$9</f>
        <v>140.25</v>
      </c>
      <c r="I8" s="47" t="s">
        <v>23</v>
      </c>
      <c r="K8" s="44" t="s">
        <v>35</v>
      </c>
      <c r="L8" s="62">
        <v>360</v>
      </c>
    </row>
    <row r="9" spans="1:12" s="41" customFormat="1" ht="15.75" thickBot="1" x14ac:dyDescent="0.3">
      <c r="A9" s="43"/>
      <c r="B9" s="46">
        <v>2</v>
      </c>
      <c r="C9" s="46" t="s">
        <v>10</v>
      </c>
      <c r="D9" s="46" t="s">
        <v>15</v>
      </c>
      <c r="E9" s="56">
        <f>'Chart Static'!E9*'Chart Dynamic'!$L$5</f>
        <v>168.2</v>
      </c>
      <c r="F9" s="56">
        <f>'Chart Static'!F9*'Chart Dynamic'!$L$6</f>
        <v>113.75999999999999</v>
      </c>
      <c r="G9" s="56">
        <f>'Chart Static'!G9*'Chart Dynamic'!$L$8</f>
        <v>457.2</v>
      </c>
      <c r="H9" s="56">
        <f>'Chart Static'!H9*'Chart Dynamic'!$L$9</f>
        <v>140.25</v>
      </c>
      <c r="I9" s="47" t="s">
        <v>23</v>
      </c>
      <c r="K9" s="45" t="s">
        <v>34</v>
      </c>
      <c r="L9" s="63">
        <v>165</v>
      </c>
    </row>
    <row r="10" spans="1:12" s="41" customFormat="1" x14ac:dyDescent="0.25">
      <c r="A10" s="43"/>
      <c r="B10" s="46">
        <v>2</v>
      </c>
      <c r="C10" s="46" t="s">
        <v>10</v>
      </c>
      <c r="D10" s="46" t="s">
        <v>15</v>
      </c>
      <c r="E10" s="56">
        <f>'Chart Static'!E10*'Chart Dynamic'!$L$5</f>
        <v>171.1</v>
      </c>
      <c r="F10" s="56">
        <f>'Chart Static'!F10*'Chart Dynamic'!$L$6</f>
        <v>113.75999999999999</v>
      </c>
      <c r="G10" s="56">
        <f>'Chart Static'!G10*'Chart Dynamic'!$L$8</f>
        <v>453.6</v>
      </c>
      <c r="H10" s="56">
        <f>'Chart Static'!H10*'Chart Dynamic'!$L$9</f>
        <v>140.25</v>
      </c>
      <c r="I10" s="47" t="s">
        <v>23</v>
      </c>
    </row>
    <row r="11" spans="1:12" s="41" customFormat="1" x14ac:dyDescent="0.25">
      <c r="A11" s="43"/>
      <c r="B11" s="46">
        <v>2</v>
      </c>
      <c r="C11" s="46" t="s">
        <v>10</v>
      </c>
      <c r="D11" s="46" t="s">
        <v>15</v>
      </c>
      <c r="E11" s="56">
        <f>'Chart Static'!E11*'Chart Dynamic'!$L$5</f>
        <v>174</v>
      </c>
      <c r="F11" s="56">
        <f>'Chart Static'!F11*'Chart Dynamic'!$L$6</f>
        <v>115.34</v>
      </c>
      <c r="G11" s="56">
        <f>'Chart Static'!G11*'Chart Dynamic'!$L$8</f>
        <v>453.6</v>
      </c>
      <c r="H11" s="56">
        <f>'Chart Static'!H11*'Chart Dynamic'!$L$9</f>
        <v>141.9</v>
      </c>
      <c r="I11" s="47" t="s">
        <v>23</v>
      </c>
    </row>
    <row r="12" spans="1:12" s="41" customFormat="1" x14ac:dyDescent="0.25">
      <c r="A12" s="43"/>
      <c r="B12" s="46">
        <v>2</v>
      </c>
      <c r="C12" s="46" t="s">
        <v>10</v>
      </c>
      <c r="D12" s="46" t="s">
        <v>15</v>
      </c>
      <c r="E12" s="56">
        <f>'Chart Static'!E12*'Chart Dynamic'!$L$5</f>
        <v>176.9</v>
      </c>
      <c r="F12" s="56">
        <f>'Chart Static'!F12*'Chart Dynamic'!$L$6</f>
        <v>116.92</v>
      </c>
      <c r="G12" s="56">
        <f>'Chart Static'!G12*'Chart Dynamic'!$L$8</f>
        <v>450</v>
      </c>
      <c r="H12" s="56">
        <f>'Chart Static'!H12*'Chart Dynamic'!$L$9</f>
        <v>141.9</v>
      </c>
      <c r="I12" s="47" t="s">
        <v>23</v>
      </c>
    </row>
    <row r="13" spans="1:12" s="41" customFormat="1" x14ac:dyDescent="0.25">
      <c r="A13" s="43"/>
      <c r="B13" s="46">
        <v>2</v>
      </c>
      <c r="C13" s="46" t="s">
        <v>10</v>
      </c>
      <c r="D13" s="46" t="s">
        <v>15</v>
      </c>
      <c r="E13" s="56">
        <f>'Chart Static'!E13*'Chart Dynamic'!$L$5</f>
        <v>179.8</v>
      </c>
      <c r="F13" s="56">
        <f>'Chart Static'!F13*'Chart Dynamic'!$L$6</f>
        <v>116.92</v>
      </c>
      <c r="G13" s="56">
        <f>'Chart Static'!G13*'Chart Dynamic'!$L$8</f>
        <v>446.4</v>
      </c>
      <c r="H13" s="56">
        <f>'Chart Static'!H13*'Chart Dynamic'!$L$9</f>
        <v>141.9</v>
      </c>
      <c r="I13" s="47" t="s">
        <v>23</v>
      </c>
    </row>
    <row r="14" spans="1:12" s="41" customFormat="1" x14ac:dyDescent="0.25">
      <c r="A14" s="43"/>
      <c r="B14" s="46">
        <v>2</v>
      </c>
      <c r="C14" s="46" t="s">
        <v>10</v>
      </c>
      <c r="D14" s="46" t="s">
        <v>15</v>
      </c>
      <c r="E14" s="56">
        <f>'Chart Static'!E14*'Chart Dynamic'!$L$5</f>
        <v>182.7</v>
      </c>
      <c r="F14" s="56">
        <f>'Chart Static'!F14*'Chart Dynamic'!$L$6</f>
        <v>118.5</v>
      </c>
      <c r="G14" s="56">
        <f>'Chart Static'!G14*'Chart Dynamic'!$L$8</f>
        <v>446.4</v>
      </c>
      <c r="H14" s="56">
        <f>'Chart Static'!H14*'Chart Dynamic'!$L$9</f>
        <v>141.9</v>
      </c>
      <c r="I14" s="47" t="s">
        <v>23</v>
      </c>
    </row>
    <row r="15" spans="1:12" s="41" customFormat="1" x14ac:dyDescent="0.25">
      <c r="A15" s="43"/>
      <c r="B15" s="46">
        <v>2</v>
      </c>
      <c r="C15" s="46" t="s">
        <v>10</v>
      </c>
      <c r="D15" s="46" t="s">
        <v>15</v>
      </c>
      <c r="E15" s="56">
        <f>'Chart Static'!E15*'Chart Dynamic'!$L$5</f>
        <v>185.6</v>
      </c>
      <c r="F15" s="56">
        <f>'Chart Static'!F15*'Chart Dynamic'!$L$6</f>
        <v>118.5</v>
      </c>
      <c r="G15" s="56">
        <f>'Chart Static'!G15*'Chart Dynamic'!$L$8</f>
        <v>442.8</v>
      </c>
      <c r="H15" s="56">
        <f>'Chart Static'!H15*'Chart Dynamic'!$L$9</f>
        <v>143.55000000000001</v>
      </c>
      <c r="I15" s="47" t="s">
        <v>23</v>
      </c>
    </row>
    <row r="16" spans="1:12" s="41" customFormat="1" x14ac:dyDescent="0.25">
      <c r="A16" s="43"/>
      <c r="B16" s="46">
        <v>2</v>
      </c>
      <c r="C16" s="46" t="s">
        <v>10</v>
      </c>
      <c r="D16" s="46" t="s">
        <v>15</v>
      </c>
      <c r="E16" s="56">
        <f>'Chart Static'!E16*'Chart Dynamic'!$L$5</f>
        <v>188.5</v>
      </c>
      <c r="F16" s="56">
        <f>'Chart Static'!F16*'Chart Dynamic'!$L$6</f>
        <v>120.08</v>
      </c>
      <c r="G16" s="56">
        <f>'Chart Static'!G16*'Chart Dynamic'!$L$8</f>
        <v>439.2</v>
      </c>
      <c r="H16" s="56">
        <f>'Chart Static'!H16*'Chart Dynamic'!$L$9</f>
        <v>143.55000000000001</v>
      </c>
      <c r="I16" s="47" t="s">
        <v>23</v>
      </c>
    </row>
    <row r="17" spans="1:9" s="41" customFormat="1" x14ac:dyDescent="0.25">
      <c r="A17" s="43"/>
      <c r="B17" s="46">
        <v>2</v>
      </c>
      <c r="C17" s="46" t="s">
        <v>10</v>
      </c>
      <c r="D17" s="46" t="s">
        <v>15</v>
      </c>
      <c r="E17" s="56">
        <f>'Chart Static'!E17*'Chart Dynamic'!$L$5</f>
        <v>191.4</v>
      </c>
      <c r="F17" s="56">
        <f>'Chart Static'!F17*'Chart Dynamic'!$L$6</f>
        <v>121.66</v>
      </c>
      <c r="G17" s="56">
        <f>'Chart Static'!G17*'Chart Dynamic'!$L$8</f>
        <v>435.59999999999997</v>
      </c>
      <c r="H17" s="56">
        <f>'Chart Static'!H17*'Chart Dynamic'!$L$9</f>
        <v>143.55000000000001</v>
      </c>
      <c r="I17" s="47" t="s">
        <v>23</v>
      </c>
    </row>
    <row r="18" spans="1:9" s="41" customFormat="1" x14ac:dyDescent="0.25">
      <c r="A18" s="43"/>
      <c r="B18" s="46">
        <v>2</v>
      </c>
      <c r="C18" s="46" t="s">
        <v>10</v>
      </c>
      <c r="D18" s="46" t="s">
        <v>15</v>
      </c>
      <c r="E18" s="56">
        <f>'Chart Static'!E18*'Chart Dynamic'!$L$5</f>
        <v>194.3</v>
      </c>
      <c r="F18" s="56">
        <f>'Chart Static'!F18*'Chart Dynamic'!$L$6</f>
        <v>123.24000000000001</v>
      </c>
      <c r="G18" s="56">
        <f>'Chart Static'!G18*'Chart Dynamic'!$L$8</f>
        <v>435.59999999999997</v>
      </c>
      <c r="H18" s="56">
        <f>'Chart Static'!H18*'Chart Dynamic'!$L$9</f>
        <v>143.55000000000001</v>
      </c>
      <c r="I18" s="47" t="s">
        <v>23</v>
      </c>
    </row>
    <row r="19" spans="1:9" s="41" customFormat="1" x14ac:dyDescent="0.25">
      <c r="A19" s="43"/>
      <c r="B19" s="46">
        <v>2</v>
      </c>
      <c r="C19" s="46" t="s">
        <v>10</v>
      </c>
      <c r="D19" s="46" t="s">
        <v>15</v>
      </c>
      <c r="E19" s="56">
        <f>'Chart Static'!E19*'Chart Dynamic'!$L$5</f>
        <v>197.20000000000002</v>
      </c>
      <c r="F19" s="56">
        <f>'Chart Static'!F19*'Chart Dynamic'!$L$6</f>
        <v>124.82000000000001</v>
      </c>
      <c r="G19" s="56">
        <f>'Chart Static'!G19*'Chart Dynamic'!$L$8</f>
        <v>432</v>
      </c>
      <c r="H19" s="56">
        <f>'Chart Static'!H19*'Chart Dynamic'!$L$9</f>
        <v>145.19999999999999</v>
      </c>
      <c r="I19" s="47" t="s">
        <v>23</v>
      </c>
    </row>
    <row r="20" spans="1:9" s="41" customFormat="1" x14ac:dyDescent="0.25">
      <c r="A20" s="43"/>
      <c r="B20" s="46">
        <v>2</v>
      </c>
      <c r="C20" s="46" t="s">
        <v>10</v>
      </c>
      <c r="D20" s="46" t="s">
        <v>15</v>
      </c>
      <c r="E20" s="56">
        <f>'Chart Static'!E20*'Chart Dynamic'!$L$5</f>
        <v>200.1</v>
      </c>
      <c r="F20" s="56">
        <f>'Chart Static'!F20*'Chart Dynamic'!$L$6</f>
        <v>124.82000000000001</v>
      </c>
      <c r="G20" s="56">
        <f>'Chart Static'!G20*'Chart Dynamic'!$L$8</f>
        <v>432</v>
      </c>
      <c r="H20" s="56">
        <f>'Chart Static'!H20*'Chart Dynamic'!$L$9</f>
        <v>145.19999999999999</v>
      </c>
      <c r="I20" s="47" t="s">
        <v>23</v>
      </c>
    </row>
    <row r="21" spans="1:9" s="41" customFormat="1" x14ac:dyDescent="0.25">
      <c r="A21" s="43"/>
      <c r="B21" s="46">
        <v>2</v>
      </c>
      <c r="C21" s="46" t="s">
        <v>10</v>
      </c>
      <c r="D21" s="46" t="s">
        <v>15</v>
      </c>
      <c r="E21" s="56">
        <f>'Chart Static'!E21*'Chart Dynamic'!$L$5</f>
        <v>203</v>
      </c>
      <c r="F21" s="56">
        <f>'Chart Static'!F21*'Chart Dynamic'!$L$6</f>
        <v>126.4</v>
      </c>
      <c r="G21" s="56">
        <f>'Chart Static'!G21*'Chart Dynamic'!$L$8</f>
        <v>428.4</v>
      </c>
      <c r="H21" s="56">
        <f>'Chart Static'!H21*'Chart Dynamic'!$L$9</f>
        <v>145.19999999999999</v>
      </c>
      <c r="I21" s="47" t="s">
        <v>23</v>
      </c>
    </row>
    <row r="22" spans="1:9" s="41" customFormat="1" x14ac:dyDescent="0.25">
      <c r="A22" s="43"/>
      <c r="B22" s="46">
        <v>2</v>
      </c>
      <c r="C22" s="46" t="s">
        <v>10</v>
      </c>
      <c r="D22" s="46" t="s">
        <v>15</v>
      </c>
      <c r="E22" s="56">
        <f>'Chart Static'!E22*'Chart Dynamic'!$L$5</f>
        <v>205.89999999999998</v>
      </c>
      <c r="F22" s="56">
        <f>'Chart Static'!F22*'Chart Dynamic'!$L$6</f>
        <v>126.4</v>
      </c>
      <c r="G22" s="56">
        <f>'Chart Static'!G22*'Chart Dynamic'!$L$8</f>
        <v>428.4</v>
      </c>
      <c r="H22" s="56">
        <f>'Chart Static'!H22*'Chart Dynamic'!$L$9</f>
        <v>145.19999999999999</v>
      </c>
      <c r="I22" s="47" t="s">
        <v>23</v>
      </c>
    </row>
    <row r="23" spans="1:9" s="41" customFormat="1" x14ac:dyDescent="0.25">
      <c r="A23" s="43"/>
      <c r="B23" s="46">
        <v>2</v>
      </c>
      <c r="C23" s="46" t="s">
        <v>10</v>
      </c>
      <c r="D23" s="46" t="s">
        <v>15</v>
      </c>
      <c r="E23" s="56">
        <f>'Chart Static'!E23*'Chart Dynamic'!$L$5</f>
        <v>208.79999999999998</v>
      </c>
      <c r="F23" s="56">
        <f>'Chart Static'!F23*'Chart Dynamic'!$L$6</f>
        <v>127.98</v>
      </c>
      <c r="G23" s="56">
        <f>'Chart Static'!G23*'Chart Dynamic'!$L$8</f>
        <v>424.79999999999995</v>
      </c>
      <c r="H23" s="56">
        <f>'Chart Static'!H23*'Chart Dynamic'!$L$9</f>
        <v>146.85</v>
      </c>
      <c r="I23" s="47" t="s">
        <v>23</v>
      </c>
    </row>
    <row r="24" spans="1:9" s="41" customFormat="1" x14ac:dyDescent="0.25">
      <c r="A24" s="43"/>
      <c r="B24" s="46">
        <v>2</v>
      </c>
      <c r="C24" s="46" t="s">
        <v>10</v>
      </c>
      <c r="D24" s="46" t="s">
        <v>15</v>
      </c>
      <c r="E24" s="56">
        <f>'Chart Static'!E24*'Chart Dynamic'!$L$5</f>
        <v>211.7</v>
      </c>
      <c r="F24" s="56">
        <f>'Chart Static'!F24*'Chart Dynamic'!$L$6</f>
        <v>129.56</v>
      </c>
      <c r="G24" s="56">
        <f>'Chart Static'!G24*'Chart Dynamic'!$L$8</f>
        <v>421.2</v>
      </c>
      <c r="H24" s="56">
        <f>'Chart Static'!H24*'Chart Dynamic'!$L$9</f>
        <v>146.85</v>
      </c>
      <c r="I24" s="47" t="s">
        <v>23</v>
      </c>
    </row>
    <row r="25" spans="1:9" s="41" customFormat="1" x14ac:dyDescent="0.25">
      <c r="A25" s="43"/>
      <c r="B25" s="46">
        <v>2</v>
      </c>
      <c r="C25" s="46" t="s">
        <v>10</v>
      </c>
      <c r="D25" s="46" t="s">
        <v>15</v>
      </c>
      <c r="E25" s="56">
        <f>'Chart Static'!E25*'Chart Dynamic'!$L$5</f>
        <v>214.6</v>
      </c>
      <c r="F25" s="56">
        <f>'Chart Static'!F25*'Chart Dynamic'!$L$6</f>
        <v>129.56</v>
      </c>
      <c r="G25" s="56">
        <f>'Chart Static'!G25*'Chart Dynamic'!$L$8</f>
        <v>417.59999999999997</v>
      </c>
      <c r="H25" s="56">
        <f>'Chart Static'!H25*'Chart Dynamic'!$L$9</f>
        <v>146.85</v>
      </c>
      <c r="I25" s="47" t="s">
        <v>23</v>
      </c>
    </row>
    <row r="26" spans="1:9" s="41" customFormat="1" x14ac:dyDescent="0.25">
      <c r="A26" s="43"/>
      <c r="B26" s="46">
        <v>2</v>
      </c>
      <c r="C26" s="46" t="s">
        <v>10</v>
      </c>
      <c r="D26" s="46" t="s">
        <v>15</v>
      </c>
      <c r="E26" s="56">
        <f>'Chart Static'!E26*'Chart Dynamic'!$L$5</f>
        <v>217.5</v>
      </c>
      <c r="F26" s="56">
        <f>'Chart Static'!F26*'Chart Dynamic'!$L$6</f>
        <v>131.13999999999999</v>
      </c>
      <c r="G26" s="56">
        <f>'Chart Static'!G26*'Chart Dynamic'!$L$8</f>
        <v>413.99999999999994</v>
      </c>
      <c r="H26" s="56">
        <f>'Chart Static'!H26*'Chart Dynamic'!$L$9</f>
        <v>146.85</v>
      </c>
      <c r="I26" s="47" t="s">
        <v>23</v>
      </c>
    </row>
    <row r="27" spans="1:9" s="41" customFormat="1" x14ac:dyDescent="0.25">
      <c r="A27" s="43"/>
      <c r="B27" s="21">
        <v>3</v>
      </c>
      <c r="C27" s="21" t="s">
        <v>12</v>
      </c>
      <c r="D27" s="21" t="s">
        <v>16</v>
      </c>
      <c r="E27" s="58">
        <f>'Chart Static'!E27*'Chart Dynamic'!$L$5</f>
        <v>220.4</v>
      </c>
      <c r="F27" s="58">
        <f>'Chart Static'!F27*'Chart Dynamic'!$L$6</f>
        <v>132.72</v>
      </c>
      <c r="G27" s="58">
        <f>'Chart Static'!G27*'Chart Dynamic'!$L$8</f>
        <v>410.4</v>
      </c>
      <c r="H27" s="58">
        <f>'Chart Static'!H27*'Chart Dynamic'!$L$9</f>
        <v>148.5</v>
      </c>
      <c r="I27" s="35" t="s">
        <v>24</v>
      </c>
    </row>
    <row r="28" spans="1:9" s="41" customFormat="1" x14ac:dyDescent="0.25">
      <c r="A28" s="43"/>
      <c r="B28" s="21">
        <v>3</v>
      </c>
      <c r="C28" s="21" t="s">
        <v>12</v>
      </c>
      <c r="D28" s="21" t="s">
        <v>16</v>
      </c>
      <c r="E28" s="58">
        <f>'Chart Static'!E28*'Chart Dynamic'!$L$5</f>
        <v>223.3</v>
      </c>
      <c r="F28" s="58">
        <f>'Chart Static'!F28*'Chart Dynamic'!$L$6</f>
        <v>134.29999999999998</v>
      </c>
      <c r="G28" s="58">
        <f>'Chart Static'!G28*'Chart Dynamic'!$L$8</f>
        <v>410.4</v>
      </c>
      <c r="H28" s="58">
        <f>'Chart Static'!H28*'Chart Dynamic'!$L$9</f>
        <v>148.5</v>
      </c>
      <c r="I28" s="35" t="s">
        <v>24</v>
      </c>
    </row>
    <row r="29" spans="1:9" s="41" customFormat="1" x14ac:dyDescent="0.25">
      <c r="A29" s="43"/>
      <c r="B29" s="21">
        <v>3</v>
      </c>
      <c r="C29" s="21" t="s">
        <v>12</v>
      </c>
      <c r="D29" s="21" t="s">
        <v>16</v>
      </c>
      <c r="E29" s="58">
        <f>'Chart Static'!E29*'Chart Dynamic'!$L$5</f>
        <v>226.20000000000002</v>
      </c>
      <c r="F29" s="58">
        <f>'Chart Static'!F29*'Chart Dynamic'!$L$6</f>
        <v>135.88</v>
      </c>
      <c r="G29" s="58">
        <f>'Chart Static'!G29*'Chart Dynamic'!$L$8</f>
        <v>406.79999999999995</v>
      </c>
      <c r="H29" s="58">
        <f>'Chart Static'!H29*'Chart Dynamic'!$L$9</f>
        <v>148.5</v>
      </c>
      <c r="I29" s="35" t="s">
        <v>24</v>
      </c>
    </row>
    <row r="30" spans="1:9" s="41" customFormat="1" x14ac:dyDescent="0.25">
      <c r="A30" s="43"/>
      <c r="B30" s="21">
        <v>3</v>
      </c>
      <c r="C30" s="21" t="s">
        <v>12</v>
      </c>
      <c r="D30" s="21" t="s">
        <v>16</v>
      </c>
      <c r="E30" s="58">
        <f>'Chart Static'!E30*'Chart Dynamic'!$L$5</f>
        <v>229.10000000000002</v>
      </c>
      <c r="F30" s="58">
        <f>'Chart Static'!F30*'Chart Dynamic'!$L$6</f>
        <v>135.88</v>
      </c>
      <c r="G30" s="58">
        <f>'Chart Static'!G30*'Chart Dynamic'!$L$8</f>
        <v>406.79999999999995</v>
      </c>
      <c r="H30" s="58">
        <f>'Chart Static'!H30*'Chart Dynamic'!$L$9</f>
        <v>150.15</v>
      </c>
      <c r="I30" s="35" t="s">
        <v>24</v>
      </c>
    </row>
    <row r="31" spans="1:9" s="41" customFormat="1" x14ac:dyDescent="0.25">
      <c r="A31" s="43"/>
      <c r="B31" s="21">
        <v>3</v>
      </c>
      <c r="C31" s="21" t="s">
        <v>12</v>
      </c>
      <c r="D31" s="21" t="s">
        <v>16</v>
      </c>
      <c r="E31" s="58">
        <f>'Chart Static'!E31*'Chart Dynamic'!$L$5</f>
        <v>232</v>
      </c>
      <c r="F31" s="58">
        <f>'Chart Static'!F31*'Chart Dynamic'!$L$6</f>
        <v>137.46</v>
      </c>
      <c r="G31" s="58">
        <f>'Chart Static'!G31*'Chart Dynamic'!$L$8</f>
        <v>403.20000000000005</v>
      </c>
      <c r="H31" s="58">
        <f>'Chart Static'!H31*'Chart Dynamic'!$L$9</f>
        <v>150.15</v>
      </c>
      <c r="I31" s="35" t="s">
        <v>24</v>
      </c>
    </row>
    <row r="32" spans="1:9" s="41" customFormat="1" x14ac:dyDescent="0.25">
      <c r="A32" s="43"/>
      <c r="B32" s="21">
        <v>3</v>
      </c>
      <c r="C32" s="21" t="s">
        <v>12</v>
      </c>
      <c r="D32" s="21" t="s">
        <v>16</v>
      </c>
      <c r="E32" s="58">
        <f>'Chart Static'!E32*'Chart Dynamic'!$L$5</f>
        <v>234.9</v>
      </c>
      <c r="F32" s="58">
        <f>'Chart Static'!F32*'Chart Dynamic'!$L$6</f>
        <v>139.04</v>
      </c>
      <c r="G32" s="58">
        <f>'Chart Static'!G32*'Chart Dynamic'!$L$8</f>
        <v>399.6</v>
      </c>
      <c r="H32" s="58">
        <f>'Chart Static'!H32*'Chart Dynamic'!$L$9</f>
        <v>150.15</v>
      </c>
      <c r="I32" s="35" t="s">
        <v>24</v>
      </c>
    </row>
    <row r="33" spans="1:9" s="41" customFormat="1" x14ac:dyDescent="0.25">
      <c r="A33" s="43"/>
      <c r="B33" s="21">
        <v>3</v>
      </c>
      <c r="C33" s="21" t="s">
        <v>12</v>
      </c>
      <c r="D33" s="21" t="s">
        <v>16</v>
      </c>
      <c r="E33" s="58">
        <f>'Chart Static'!E33*'Chart Dynamic'!$L$5</f>
        <v>237.79999999999998</v>
      </c>
      <c r="F33" s="58">
        <f>'Chart Static'!F33*'Chart Dynamic'!$L$6</f>
        <v>139.04</v>
      </c>
      <c r="G33" s="58">
        <f>'Chart Static'!G33*'Chart Dynamic'!$L$8</f>
        <v>399.6</v>
      </c>
      <c r="H33" s="58">
        <f>'Chart Static'!H33*'Chart Dynamic'!$L$9</f>
        <v>151.80000000000001</v>
      </c>
      <c r="I33" s="35" t="s">
        <v>24</v>
      </c>
    </row>
    <row r="34" spans="1:9" s="41" customFormat="1" x14ac:dyDescent="0.25">
      <c r="A34" s="43"/>
      <c r="B34" s="21">
        <v>3</v>
      </c>
      <c r="C34" s="21" t="s">
        <v>12</v>
      </c>
      <c r="D34" s="21" t="s">
        <v>16</v>
      </c>
      <c r="E34" s="58">
        <f>'Chart Static'!E34*'Chart Dynamic'!$L$5</f>
        <v>240.7</v>
      </c>
      <c r="F34" s="58">
        <f>'Chart Static'!F34*'Chart Dynamic'!$L$6</f>
        <v>140.62</v>
      </c>
      <c r="G34" s="58">
        <f>'Chart Static'!G34*'Chart Dynamic'!$L$8</f>
        <v>396.00000000000006</v>
      </c>
      <c r="H34" s="58">
        <f>'Chart Static'!H34*'Chart Dynamic'!$L$9</f>
        <v>151.80000000000001</v>
      </c>
      <c r="I34" s="35" t="s">
        <v>24</v>
      </c>
    </row>
    <row r="35" spans="1:9" s="41" customFormat="1" x14ac:dyDescent="0.25">
      <c r="A35" s="43"/>
      <c r="B35" s="21">
        <v>3</v>
      </c>
      <c r="C35" s="21" t="s">
        <v>12</v>
      </c>
      <c r="D35" s="21" t="s">
        <v>16</v>
      </c>
      <c r="E35" s="58">
        <f>'Chart Static'!E35*'Chart Dynamic'!$L$5</f>
        <v>243.6</v>
      </c>
      <c r="F35" s="58">
        <f>'Chart Static'!F35*'Chart Dynamic'!$L$6</f>
        <v>142.20000000000002</v>
      </c>
      <c r="G35" s="58">
        <f>'Chart Static'!G35*'Chart Dynamic'!$L$8</f>
        <v>392.40000000000003</v>
      </c>
      <c r="H35" s="58">
        <f>'Chart Static'!H35*'Chart Dynamic'!$L$9</f>
        <v>151.80000000000001</v>
      </c>
      <c r="I35" s="35" t="s">
        <v>24</v>
      </c>
    </row>
    <row r="36" spans="1:9" s="41" customFormat="1" x14ac:dyDescent="0.25">
      <c r="A36" s="43"/>
      <c r="B36" s="21">
        <v>3</v>
      </c>
      <c r="C36" s="21" t="s">
        <v>12</v>
      </c>
      <c r="D36" s="21" t="s">
        <v>16</v>
      </c>
      <c r="E36" s="58">
        <f>'Chart Static'!E36*'Chart Dynamic'!$L$5</f>
        <v>246.5</v>
      </c>
      <c r="F36" s="58">
        <f>'Chart Static'!F36*'Chart Dynamic'!$L$6</f>
        <v>143.78</v>
      </c>
      <c r="G36" s="58">
        <f>'Chart Static'!G36*'Chart Dynamic'!$L$8</f>
        <v>392.40000000000003</v>
      </c>
      <c r="H36" s="58">
        <f>'Chart Static'!H36*'Chart Dynamic'!$L$9</f>
        <v>153.45000000000002</v>
      </c>
      <c r="I36" s="35" t="s">
        <v>24</v>
      </c>
    </row>
    <row r="37" spans="1:9" s="41" customFormat="1" x14ac:dyDescent="0.25">
      <c r="A37" s="43"/>
      <c r="B37" s="21">
        <v>3</v>
      </c>
      <c r="C37" s="21" t="s">
        <v>12</v>
      </c>
      <c r="D37" s="21" t="s">
        <v>16</v>
      </c>
      <c r="E37" s="58">
        <f>'Chart Static'!E37*'Chart Dynamic'!$L$5</f>
        <v>249.4</v>
      </c>
      <c r="F37" s="58">
        <f>'Chart Static'!F37*'Chart Dynamic'!$L$6</f>
        <v>143.78</v>
      </c>
      <c r="G37" s="58">
        <f>'Chart Static'!G37*'Chart Dynamic'!$L$8</f>
        <v>388.8</v>
      </c>
      <c r="H37" s="58">
        <f>'Chart Static'!H37*'Chart Dynamic'!$L$9</f>
        <v>153.45000000000002</v>
      </c>
      <c r="I37" s="35" t="s">
        <v>24</v>
      </c>
    </row>
    <row r="38" spans="1:9" s="41" customFormat="1" x14ac:dyDescent="0.25">
      <c r="A38" s="43"/>
      <c r="B38" s="21">
        <v>3</v>
      </c>
      <c r="C38" s="21" t="s">
        <v>12</v>
      </c>
      <c r="D38" s="21" t="s">
        <v>16</v>
      </c>
      <c r="E38" s="58">
        <f>'Chart Static'!E38*'Chart Dynamic'!$L$5</f>
        <v>252.3</v>
      </c>
      <c r="F38" s="58">
        <f>'Chart Static'!F38*'Chart Dynamic'!$L$6</f>
        <v>145.36000000000001</v>
      </c>
      <c r="G38" s="58">
        <f>'Chart Static'!G38*'Chart Dynamic'!$L$8</f>
        <v>388.8</v>
      </c>
      <c r="H38" s="58">
        <f>'Chart Static'!H38*'Chart Dynamic'!$L$9</f>
        <v>153.45000000000002</v>
      </c>
      <c r="I38" s="35" t="s">
        <v>24</v>
      </c>
    </row>
    <row r="39" spans="1:9" s="41" customFormat="1" x14ac:dyDescent="0.25">
      <c r="A39" s="43"/>
      <c r="B39" s="21">
        <v>3</v>
      </c>
      <c r="C39" s="21" t="s">
        <v>12</v>
      </c>
      <c r="D39" s="21" t="s">
        <v>16</v>
      </c>
      <c r="E39" s="58">
        <f>'Chart Static'!E39*'Chart Dynamic'!$L$5</f>
        <v>255.2</v>
      </c>
      <c r="F39" s="58">
        <f>'Chart Static'!F39*'Chart Dynamic'!$L$6</f>
        <v>145.36000000000001</v>
      </c>
      <c r="G39" s="58">
        <f>'Chart Static'!G39*'Chart Dynamic'!$L$8</f>
        <v>385.20000000000005</v>
      </c>
      <c r="H39" s="58">
        <f>'Chart Static'!H39*'Chart Dynamic'!$L$9</f>
        <v>155.1</v>
      </c>
      <c r="I39" s="35" t="s">
        <v>24</v>
      </c>
    </row>
    <row r="40" spans="1:9" s="41" customFormat="1" x14ac:dyDescent="0.25">
      <c r="A40" s="43"/>
      <c r="B40" s="21">
        <v>3</v>
      </c>
      <c r="C40" s="21" t="s">
        <v>12</v>
      </c>
      <c r="D40" s="21" t="s">
        <v>16</v>
      </c>
      <c r="E40" s="58">
        <f>'Chart Static'!E40*'Chart Dynamic'!$L$5</f>
        <v>258.10000000000002</v>
      </c>
      <c r="F40" s="58">
        <f>'Chart Static'!F40*'Chart Dynamic'!$L$6</f>
        <v>146.94</v>
      </c>
      <c r="G40" s="58">
        <f>'Chart Static'!G40*'Chart Dynamic'!$L$8</f>
        <v>381.6</v>
      </c>
      <c r="H40" s="58">
        <f>'Chart Static'!H40*'Chart Dynamic'!$L$9</f>
        <v>155.1</v>
      </c>
      <c r="I40" s="35" t="s">
        <v>24</v>
      </c>
    </row>
    <row r="41" spans="1:9" s="41" customFormat="1" x14ac:dyDescent="0.25">
      <c r="A41" s="43"/>
      <c r="B41" s="21">
        <v>3</v>
      </c>
      <c r="C41" s="21" t="s">
        <v>12</v>
      </c>
      <c r="D41" s="21" t="s">
        <v>16</v>
      </c>
      <c r="E41" s="58">
        <f>'Chart Static'!E41*'Chart Dynamic'!$L$5</f>
        <v>261</v>
      </c>
      <c r="F41" s="58">
        <f>'Chart Static'!F41*'Chart Dynamic'!$L$6</f>
        <v>148.51999999999998</v>
      </c>
      <c r="G41" s="58">
        <f>'Chart Static'!G41*'Chart Dynamic'!$L$8</f>
        <v>378</v>
      </c>
      <c r="H41" s="58">
        <f>'Chart Static'!H41*'Chart Dynamic'!$L$9</f>
        <v>155.1</v>
      </c>
      <c r="I41" s="35" t="s">
        <v>24</v>
      </c>
    </row>
    <row r="42" spans="1:9" s="41" customFormat="1" x14ac:dyDescent="0.25">
      <c r="A42" s="43"/>
      <c r="B42" s="46">
        <v>4</v>
      </c>
      <c r="C42" s="46" t="s">
        <v>13</v>
      </c>
      <c r="D42" s="46" t="s">
        <v>17</v>
      </c>
      <c r="E42" s="56">
        <f>'Chart Static'!E42*'Chart Dynamic'!$L$5</f>
        <v>263.90000000000003</v>
      </c>
      <c r="F42" s="56">
        <f>'Chart Static'!F42*'Chart Dynamic'!$L$6</f>
        <v>150.1</v>
      </c>
      <c r="G42" s="56">
        <f>'Chart Static'!G42*'Chart Dynamic'!$L$8</f>
        <v>374.40000000000003</v>
      </c>
      <c r="H42" s="56">
        <f>'Chart Static'!H42*'Chart Dynamic'!$L$9</f>
        <v>156.75</v>
      </c>
      <c r="I42" s="47" t="s">
        <v>25</v>
      </c>
    </row>
    <row r="43" spans="1:9" s="41" customFormat="1" x14ac:dyDescent="0.25">
      <c r="A43" s="43"/>
      <c r="B43" s="46">
        <v>4</v>
      </c>
      <c r="C43" s="46" t="s">
        <v>13</v>
      </c>
      <c r="D43" s="46" t="s">
        <v>17</v>
      </c>
      <c r="E43" s="56">
        <f>'Chart Static'!E43*'Chart Dynamic'!$L$5</f>
        <v>266.8</v>
      </c>
      <c r="F43" s="56">
        <f>'Chart Static'!F43*'Chart Dynamic'!$L$6</f>
        <v>150.1</v>
      </c>
      <c r="G43" s="56">
        <f>'Chart Static'!G43*'Chart Dynamic'!$L$8</f>
        <v>374.40000000000003</v>
      </c>
      <c r="H43" s="56">
        <f>'Chart Static'!H43*'Chart Dynamic'!$L$9</f>
        <v>156.75</v>
      </c>
      <c r="I43" s="47" t="s">
        <v>25</v>
      </c>
    </row>
    <row r="44" spans="1:9" s="41" customFormat="1" x14ac:dyDescent="0.25">
      <c r="A44" s="43"/>
      <c r="B44" s="46">
        <v>4</v>
      </c>
      <c r="C44" s="46" t="s">
        <v>13</v>
      </c>
      <c r="D44" s="46" t="s">
        <v>17</v>
      </c>
      <c r="E44" s="56">
        <f>'Chart Static'!E44*'Chart Dynamic'!$L$5</f>
        <v>269.7</v>
      </c>
      <c r="F44" s="56">
        <f>'Chart Static'!F44*'Chart Dynamic'!$L$6</f>
        <v>151.68</v>
      </c>
      <c r="G44" s="56">
        <f>'Chart Static'!G44*'Chart Dynamic'!$L$8</f>
        <v>370.8</v>
      </c>
      <c r="H44" s="56">
        <f>'Chart Static'!H44*'Chart Dynamic'!$L$9</f>
        <v>156.75</v>
      </c>
      <c r="I44" s="47" t="s">
        <v>25</v>
      </c>
    </row>
    <row r="45" spans="1:9" s="41" customFormat="1" x14ac:dyDescent="0.25">
      <c r="A45" s="43"/>
      <c r="B45" s="46">
        <v>4</v>
      </c>
      <c r="C45" s="46" t="s">
        <v>13</v>
      </c>
      <c r="D45" s="46" t="s">
        <v>17</v>
      </c>
      <c r="E45" s="56">
        <f>'Chart Static'!E45*'Chart Dynamic'!$L$5</f>
        <v>272.59999999999997</v>
      </c>
      <c r="F45" s="56">
        <f>'Chart Static'!F45*'Chart Dynamic'!$L$6</f>
        <v>151.68</v>
      </c>
      <c r="G45" s="56">
        <f>'Chart Static'!G45*'Chart Dynamic'!$L$8</f>
        <v>370.8</v>
      </c>
      <c r="H45" s="56">
        <f>'Chart Static'!H45*'Chart Dynamic'!$L$9</f>
        <v>158.4</v>
      </c>
      <c r="I45" s="47" t="s">
        <v>25</v>
      </c>
    </row>
    <row r="46" spans="1:9" s="41" customFormat="1" x14ac:dyDescent="0.25">
      <c r="A46" s="43"/>
      <c r="B46" s="46">
        <v>4</v>
      </c>
      <c r="C46" s="46" t="s">
        <v>13</v>
      </c>
      <c r="D46" s="46" t="s">
        <v>17</v>
      </c>
      <c r="E46" s="56">
        <f>'Chart Static'!E46*'Chart Dynamic'!$L$5</f>
        <v>275.5</v>
      </c>
      <c r="F46" s="56">
        <f>'Chart Static'!F46*'Chart Dynamic'!$L$6</f>
        <v>153.26</v>
      </c>
      <c r="G46" s="56">
        <f>'Chart Static'!G46*'Chart Dynamic'!$L$8</f>
        <v>367.2</v>
      </c>
      <c r="H46" s="56">
        <f>'Chart Static'!H46*'Chart Dynamic'!$L$9</f>
        <v>158.4</v>
      </c>
      <c r="I46" s="47" t="s">
        <v>25</v>
      </c>
    </row>
    <row r="47" spans="1:9" s="41" customFormat="1" x14ac:dyDescent="0.25">
      <c r="A47" s="43"/>
      <c r="B47" s="46">
        <v>4</v>
      </c>
      <c r="C47" s="46" t="s">
        <v>13</v>
      </c>
      <c r="D47" s="46" t="s">
        <v>17</v>
      </c>
      <c r="E47" s="56">
        <f>'Chart Static'!E47*'Chart Dynamic'!$L$5</f>
        <v>278.39999999999998</v>
      </c>
      <c r="F47" s="56">
        <f>'Chart Static'!F47*'Chart Dynamic'!$L$6</f>
        <v>153.26</v>
      </c>
      <c r="G47" s="56">
        <f>'Chart Static'!G47*'Chart Dynamic'!$L$8</f>
        <v>367.2</v>
      </c>
      <c r="H47" s="56">
        <f>'Chart Static'!H47*'Chart Dynamic'!$L$9</f>
        <v>158.4</v>
      </c>
      <c r="I47" s="47" t="s">
        <v>25</v>
      </c>
    </row>
    <row r="48" spans="1:9" s="41" customFormat="1" x14ac:dyDescent="0.25">
      <c r="A48" s="43"/>
      <c r="B48" s="46">
        <v>4</v>
      </c>
      <c r="C48" s="46" t="s">
        <v>13</v>
      </c>
      <c r="D48" s="46" t="s">
        <v>17</v>
      </c>
      <c r="E48" s="56">
        <f>'Chart Static'!E48*'Chart Dynamic'!$L$5</f>
        <v>281.3</v>
      </c>
      <c r="F48" s="56">
        <f>'Chart Static'!F48*'Chart Dynamic'!$L$6</f>
        <v>154.84</v>
      </c>
      <c r="G48" s="56">
        <f>'Chart Static'!G48*'Chart Dynamic'!$L$8</f>
        <v>363.6</v>
      </c>
      <c r="H48" s="56">
        <f>'Chart Static'!H48*'Chart Dynamic'!$L$9</f>
        <v>160.04999999999998</v>
      </c>
      <c r="I48" s="47" t="s">
        <v>25</v>
      </c>
    </row>
    <row r="49" spans="1:9" s="41" customFormat="1" x14ac:dyDescent="0.25">
      <c r="A49" s="43"/>
      <c r="B49" s="46">
        <v>4</v>
      </c>
      <c r="C49" s="46" t="s">
        <v>13</v>
      </c>
      <c r="D49" s="46" t="s">
        <v>17</v>
      </c>
      <c r="E49" s="56">
        <f>'Chart Static'!E49*'Chart Dynamic'!$L$5</f>
        <v>284.2</v>
      </c>
      <c r="F49" s="56">
        <f>'Chart Static'!F49*'Chart Dynamic'!$L$6</f>
        <v>154.84</v>
      </c>
      <c r="G49" s="56">
        <f>'Chart Static'!G49*'Chart Dynamic'!$L$8</f>
        <v>363.6</v>
      </c>
      <c r="H49" s="56">
        <f>'Chart Static'!H49*'Chart Dynamic'!$L$9</f>
        <v>160.04999999999998</v>
      </c>
      <c r="I49" s="47" t="s">
        <v>25</v>
      </c>
    </row>
    <row r="50" spans="1:9" s="41" customFormat="1" x14ac:dyDescent="0.25">
      <c r="A50" s="43"/>
      <c r="B50" s="46">
        <v>4</v>
      </c>
      <c r="C50" s="46" t="s">
        <v>13</v>
      </c>
      <c r="D50" s="46" t="s">
        <v>17</v>
      </c>
      <c r="E50" s="56">
        <f>'Chart Static'!E50*'Chart Dynamic'!$L$5</f>
        <v>287.10000000000002</v>
      </c>
      <c r="F50" s="56">
        <f>'Chart Static'!F50*'Chart Dynamic'!$L$6</f>
        <v>156.41999999999999</v>
      </c>
      <c r="G50" s="56">
        <f>'Chart Static'!G50*'Chart Dynamic'!$L$8</f>
        <v>360</v>
      </c>
      <c r="H50" s="56">
        <f>'Chart Static'!H50*'Chart Dynamic'!$L$9</f>
        <v>160.04999999999998</v>
      </c>
      <c r="I50" s="47" t="s">
        <v>25</v>
      </c>
    </row>
    <row r="51" spans="1:9" s="41" customFormat="1" x14ac:dyDescent="0.25">
      <c r="A51" s="43"/>
      <c r="B51" s="46">
        <v>4</v>
      </c>
      <c r="C51" s="46" t="s">
        <v>13</v>
      </c>
      <c r="D51" s="46" t="s">
        <v>17</v>
      </c>
      <c r="E51" s="56">
        <f>'Chart Static'!E51*'Chart Dynamic'!$L$5</f>
        <v>290</v>
      </c>
      <c r="F51" s="56">
        <f>'Chart Static'!F51*'Chart Dynamic'!$L$6</f>
        <v>158</v>
      </c>
      <c r="G51" s="56">
        <f>'Chart Static'!G51*'Chart Dynamic'!$L$8</f>
        <v>360</v>
      </c>
      <c r="H51" s="56">
        <f>'Chart Static'!H51*'Chart Dynamic'!$L$9</f>
        <v>161.69999999999999</v>
      </c>
      <c r="I51" s="47" t="s">
        <v>25</v>
      </c>
    </row>
    <row r="52" spans="1:9" s="41" customFormat="1" x14ac:dyDescent="0.25">
      <c r="A52" s="43"/>
      <c r="B52" s="46">
        <v>4</v>
      </c>
      <c r="C52" s="46" t="s">
        <v>13</v>
      </c>
      <c r="D52" s="46" t="s">
        <v>17</v>
      </c>
      <c r="E52" s="56">
        <f>'Chart Static'!E52*'Chart Dynamic'!$L$5</f>
        <v>292.89999999999998</v>
      </c>
      <c r="F52" s="56">
        <f>'Chart Static'!F52*'Chart Dynamic'!$L$6</f>
        <v>159.58000000000001</v>
      </c>
      <c r="G52" s="56">
        <f>'Chart Static'!G52*'Chart Dynamic'!$L$8</f>
        <v>356.4</v>
      </c>
      <c r="H52" s="56">
        <f>'Chart Static'!H52*'Chart Dynamic'!$L$9</f>
        <v>161.69999999999999</v>
      </c>
      <c r="I52" s="47" t="s">
        <v>25</v>
      </c>
    </row>
    <row r="53" spans="1:9" s="41" customFormat="1" x14ac:dyDescent="0.25">
      <c r="A53" s="43"/>
      <c r="B53" s="46">
        <v>4</v>
      </c>
      <c r="C53" s="46" t="s">
        <v>13</v>
      </c>
      <c r="D53" s="46" t="s">
        <v>17</v>
      </c>
      <c r="E53" s="56">
        <f>'Chart Static'!E53*'Chart Dynamic'!$L$5</f>
        <v>295.8</v>
      </c>
      <c r="F53" s="56">
        <f>'Chart Static'!F53*'Chart Dynamic'!$L$6</f>
        <v>161.16</v>
      </c>
      <c r="G53" s="56">
        <f>'Chart Static'!G53*'Chart Dynamic'!$L$8</f>
        <v>356.4</v>
      </c>
      <c r="H53" s="56">
        <f>'Chart Static'!H53*'Chart Dynamic'!$L$9</f>
        <v>161.69999999999999</v>
      </c>
      <c r="I53" s="47" t="s">
        <v>25</v>
      </c>
    </row>
    <row r="54" spans="1:9" s="41" customFormat="1" x14ac:dyDescent="0.25">
      <c r="A54" s="43"/>
      <c r="B54" s="46">
        <v>4</v>
      </c>
      <c r="C54" s="46" t="s">
        <v>13</v>
      </c>
      <c r="D54" s="46" t="s">
        <v>17</v>
      </c>
      <c r="E54" s="56">
        <f>'Chart Static'!E54*'Chart Dynamic'!$L$5</f>
        <v>298.7</v>
      </c>
      <c r="F54" s="56">
        <f>'Chart Static'!F54*'Chart Dynamic'!$L$6</f>
        <v>162.74</v>
      </c>
      <c r="G54" s="56">
        <f>'Chart Static'!G54*'Chart Dynamic'!$L$8</f>
        <v>352.8</v>
      </c>
      <c r="H54" s="56">
        <f>'Chart Static'!H54*'Chart Dynamic'!$L$9</f>
        <v>163.35</v>
      </c>
      <c r="I54" s="47" t="s">
        <v>25</v>
      </c>
    </row>
    <row r="55" spans="1:9" s="41" customFormat="1" x14ac:dyDescent="0.25">
      <c r="A55" s="43"/>
      <c r="B55" s="46">
        <v>4</v>
      </c>
      <c r="C55" s="46" t="s">
        <v>13</v>
      </c>
      <c r="D55" s="46" t="s">
        <v>17</v>
      </c>
      <c r="E55" s="56">
        <f>'Chart Static'!E55*'Chart Dynamic'!$L$5</f>
        <v>301.60000000000002</v>
      </c>
      <c r="F55" s="56">
        <f>'Chart Static'!F55*'Chart Dynamic'!$L$6</f>
        <v>164.32</v>
      </c>
      <c r="G55" s="56">
        <f>'Chart Static'!G55*'Chart Dynamic'!$L$8</f>
        <v>352.8</v>
      </c>
      <c r="H55" s="56">
        <f>'Chart Static'!H55*'Chart Dynamic'!$L$9</f>
        <v>163.35</v>
      </c>
      <c r="I55" s="47" t="s">
        <v>25</v>
      </c>
    </row>
    <row r="56" spans="1:9" s="41" customFormat="1" x14ac:dyDescent="0.25">
      <c r="A56" s="43"/>
      <c r="B56" s="46">
        <v>4</v>
      </c>
      <c r="C56" s="46" t="s">
        <v>13</v>
      </c>
      <c r="D56" s="46" t="s">
        <v>17</v>
      </c>
      <c r="E56" s="56">
        <f>'Chart Static'!E56*'Chart Dynamic'!$L$5</f>
        <v>304.5</v>
      </c>
      <c r="F56" s="56">
        <f>'Chart Static'!F56*'Chart Dynamic'!$L$6</f>
        <v>165.9</v>
      </c>
      <c r="G56" s="56">
        <f>'Chart Static'!G56*'Chart Dynamic'!$L$8</f>
        <v>352.8</v>
      </c>
      <c r="H56" s="56">
        <f>'Chart Static'!H56*'Chart Dynamic'!$L$9</f>
        <v>163.35</v>
      </c>
      <c r="I56" s="47" t="s">
        <v>25</v>
      </c>
    </row>
    <row r="57" spans="1:9" s="41" customFormat="1" x14ac:dyDescent="0.25">
      <c r="A57" s="43"/>
      <c r="B57" s="21">
        <v>5</v>
      </c>
      <c r="C57" s="59" t="s">
        <v>14</v>
      </c>
      <c r="D57" s="21" t="s">
        <v>18</v>
      </c>
      <c r="E57" s="58">
        <f>1.06*L5</f>
        <v>307.40000000000003</v>
      </c>
      <c r="F57" s="58">
        <f>1.06*L6</f>
        <v>167.48000000000002</v>
      </c>
      <c r="G57" s="58">
        <f>0.99*L8</f>
        <v>356.4</v>
      </c>
      <c r="H57" s="58">
        <f>L9</f>
        <v>165</v>
      </c>
      <c r="I57" s="35" t="s">
        <v>26</v>
      </c>
    </row>
    <row r="58" spans="1:9" s="41" customFormat="1" x14ac:dyDescent="0.25">
      <c r="A58" s="43"/>
      <c r="E58" s="42"/>
    </row>
    <row r="59" spans="1:9" s="41" customFormat="1" x14ac:dyDescent="0.25">
      <c r="A59" s="43"/>
      <c r="E59" s="42"/>
    </row>
    <row r="60" spans="1:9" s="41" customFormat="1" x14ac:dyDescent="0.25">
      <c r="A60" s="43"/>
      <c r="E60" s="42"/>
    </row>
    <row r="61" spans="1:9" s="41" customFormat="1" x14ac:dyDescent="0.25">
      <c r="A61" s="43"/>
      <c r="E61" s="42"/>
    </row>
    <row r="62" spans="1:9" s="41" customFormat="1" x14ac:dyDescent="0.25">
      <c r="A62" s="43"/>
      <c r="E62" s="42"/>
    </row>
    <row r="63" spans="1:9" s="41" customFormat="1" x14ac:dyDescent="0.25">
      <c r="A63" s="43"/>
      <c r="E63" s="42"/>
    </row>
    <row r="64" spans="1:9" s="41" customFormat="1" x14ac:dyDescent="0.25">
      <c r="A64" s="43"/>
      <c r="E64" s="42"/>
    </row>
    <row r="65" spans="1:5" s="41" customFormat="1" x14ac:dyDescent="0.25">
      <c r="A65" s="43"/>
      <c r="E65" s="42"/>
    </row>
    <row r="66" spans="1:5" s="41" customFormat="1" x14ac:dyDescent="0.25">
      <c r="A66" s="43"/>
      <c r="E66" s="42"/>
    </row>
    <row r="67" spans="1:5" s="41" customFormat="1" x14ac:dyDescent="0.25">
      <c r="A67" s="43"/>
      <c r="E67" s="42"/>
    </row>
    <row r="68" spans="1:5" s="41" customFormat="1" x14ac:dyDescent="0.25">
      <c r="A68" s="43"/>
      <c r="E68" s="42"/>
    </row>
    <row r="69" spans="1:5" s="41" customFormat="1" x14ac:dyDescent="0.25">
      <c r="A69" s="43"/>
      <c r="E69" s="42"/>
    </row>
    <row r="70" spans="1:5" s="41" customFormat="1" x14ac:dyDescent="0.25">
      <c r="A70" s="43"/>
      <c r="E70" s="42"/>
    </row>
    <row r="71" spans="1:5" s="41" customFormat="1" x14ac:dyDescent="0.25">
      <c r="A71" s="43"/>
      <c r="E71" s="42"/>
    </row>
    <row r="72" spans="1:5" s="41" customFormat="1" x14ac:dyDescent="0.25">
      <c r="A72" s="43"/>
      <c r="E72" s="42"/>
    </row>
    <row r="73" spans="1:5" s="41" customFormat="1" x14ac:dyDescent="0.25">
      <c r="A73" s="43"/>
      <c r="E73" s="42"/>
    </row>
    <row r="74" spans="1:5" s="41" customFormat="1" x14ac:dyDescent="0.25">
      <c r="A74" s="43"/>
      <c r="E74" s="42"/>
    </row>
    <row r="75" spans="1:5" s="41" customFormat="1" x14ac:dyDescent="0.25">
      <c r="A75" s="43"/>
      <c r="E75" s="42"/>
    </row>
    <row r="76" spans="1:5" s="41" customFormat="1" x14ac:dyDescent="0.25">
      <c r="A76" s="43"/>
      <c r="E76" s="42"/>
    </row>
    <row r="77" spans="1:5" s="41" customFormat="1" x14ac:dyDescent="0.25">
      <c r="A77" s="43"/>
      <c r="E77" s="42"/>
    </row>
    <row r="78" spans="1:5" s="41" customFormat="1" x14ac:dyDescent="0.25">
      <c r="A78" s="43"/>
      <c r="E78" s="42"/>
    </row>
    <row r="79" spans="1:5" s="41" customFormat="1" x14ac:dyDescent="0.25">
      <c r="A79" s="43"/>
      <c r="E79" s="42"/>
    </row>
    <row r="80" spans="1:5" s="41" customFormat="1" x14ac:dyDescent="0.25">
      <c r="A80" s="43"/>
      <c r="E80" s="42"/>
    </row>
    <row r="81" spans="1:5" s="41" customFormat="1" x14ac:dyDescent="0.25">
      <c r="A81" s="43"/>
      <c r="E81" s="42"/>
    </row>
    <row r="82" spans="1:5" s="41" customFormat="1" x14ac:dyDescent="0.25">
      <c r="A82" s="43"/>
      <c r="E82" s="42"/>
    </row>
    <row r="83" spans="1:5" s="41" customFormat="1" x14ac:dyDescent="0.25">
      <c r="A83" s="43"/>
      <c r="E83" s="42"/>
    </row>
    <row r="84" spans="1:5" s="41" customFormat="1" x14ac:dyDescent="0.25">
      <c r="A84" s="43"/>
      <c r="E84" s="42"/>
    </row>
    <row r="85" spans="1:5" s="41" customFormat="1" x14ac:dyDescent="0.25">
      <c r="A85" s="43"/>
      <c r="E85" s="42"/>
    </row>
    <row r="86" spans="1:5" s="41" customFormat="1" x14ac:dyDescent="0.25">
      <c r="A86" s="43"/>
      <c r="E86" s="42"/>
    </row>
    <row r="87" spans="1:5" s="41" customFormat="1" x14ac:dyDescent="0.25">
      <c r="A87" s="43"/>
      <c r="E87" s="42"/>
    </row>
    <row r="88" spans="1:5" s="41" customFormat="1" x14ac:dyDescent="0.25">
      <c r="A88" s="43"/>
      <c r="E88" s="42"/>
    </row>
    <row r="89" spans="1:5" s="41" customFormat="1" x14ac:dyDescent="0.25">
      <c r="A89" s="43"/>
      <c r="E89" s="42"/>
    </row>
    <row r="90" spans="1:5" s="41" customFormat="1" x14ac:dyDescent="0.25">
      <c r="A90" s="43"/>
      <c r="E90" s="42"/>
    </row>
    <row r="91" spans="1:5" s="41" customFormat="1" x14ac:dyDescent="0.25">
      <c r="A91" s="43"/>
      <c r="E91" s="42"/>
    </row>
    <row r="92" spans="1:5" s="41" customFormat="1" x14ac:dyDescent="0.25">
      <c r="A92" s="43"/>
      <c r="E92" s="42"/>
    </row>
    <row r="93" spans="1:5" s="41" customFormat="1" x14ac:dyDescent="0.25">
      <c r="A93" s="43"/>
      <c r="E93" s="42"/>
    </row>
    <row r="94" spans="1:5" s="41" customFormat="1" x14ac:dyDescent="0.25">
      <c r="A94" s="43"/>
      <c r="E94" s="42"/>
    </row>
    <row r="95" spans="1:5" s="41" customFormat="1" x14ac:dyDescent="0.25">
      <c r="A95" s="43"/>
      <c r="E95" s="42"/>
    </row>
    <row r="96" spans="1:5" s="41" customFormat="1" x14ac:dyDescent="0.25">
      <c r="A96" s="43"/>
      <c r="E96" s="42"/>
    </row>
    <row r="97" spans="1:5" s="41" customFormat="1" x14ac:dyDescent="0.25">
      <c r="A97" s="43"/>
      <c r="E97" s="42"/>
    </row>
    <row r="98" spans="1:5" s="41" customFormat="1" x14ac:dyDescent="0.25">
      <c r="A98" s="43"/>
      <c r="E98" s="42"/>
    </row>
    <row r="99" spans="1:5" s="41" customFormat="1" x14ac:dyDescent="0.25">
      <c r="A99" s="43"/>
      <c r="E99" s="42"/>
    </row>
    <row r="100" spans="1:5" s="41" customFormat="1" x14ac:dyDescent="0.25">
      <c r="A100" s="43"/>
      <c r="E100" s="42"/>
    </row>
    <row r="101" spans="1:5" s="41" customFormat="1" x14ac:dyDescent="0.25">
      <c r="A101" s="43"/>
      <c r="E101" s="42"/>
    </row>
    <row r="102" spans="1:5" s="41" customFormat="1" x14ac:dyDescent="0.25">
      <c r="A102" s="43"/>
      <c r="E102" s="42"/>
    </row>
    <row r="103" spans="1:5" s="41" customFormat="1" x14ac:dyDescent="0.25">
      <c r="A103" s="43"/>
      <c r="E103" s="42"/>
    </row>
    <row r="104" spans="1:5" s="41" customFormat="1" x14ac:dyDescent="0.25">
      <c r="A104" s="43"/>
      <c r="E104" s="42"/>
    </row>
    <row r="105" spans="1:5" s="41" customFormat="1" x14ac:dyDescent="0.25">
      <c r="A105" s="43"/>
      <c r="E105" s="42"/>
    </row>
    <row r="106" spans="1:5" s="41" customFormat="1" x14ac:dyDescent="0.25">
      <c r="A106" s="43"/>
      <c r="E106" s="42"/>
    </row>
    <row r="107" spans="1:5" s="41" customFormat="1" x14ac:dyDescent="0.25">
      <c r="A107" s="43"/>
      <c r="E107" s="42"/>
    </row>
    <row r="108" spans="1:5" s="41" customFormat="1" x14ac:dyDescent="0.25">
      <c r="A108" s="43"/>
      <c r="E108" s="42"/>
    </row>
    <row r="109" spans="1:5" s="41" customFormat="1" x14ac:dyDescent="0.25">
      <c r="A109" s="43"/>
      <c r="E109" s="42"/>
    </row>
    <row r="110" spans="1:5" s="41" customFormat="1" x14ac:dyDescent="0.25">
      <c r="A110" s="43"/>
      <c r="E110" s="42"/>
    </row>
    <row r="111" spans="1:5" s="41" customFormat="1" x14ac:dyDescent="0.25">
      <c r="A111" s="43"/>
      <c r="E111" s="42"/>
    </row>
    <row r="112" spans="1:5" s="41" customFormat="1" x14ac:dyDescent="0.25">
      <c r="A112" s="43"/>
      <c r="E112" s="42"/>
    </row>
    <row r="113" spans="1:5" s="41" customFormat="1" x14ac:dyDescent="0.25">
      <c r="A113" s="43"/>
      <c r="E113" s="42"/>
    </row>
    <row r="114" spans="1:5" s="41" customFormat="1" x14ac:dyDescent="0.25">
      <c r="A114" s="43"/>
      <c r="E114" s="42"/>
    </row>
    <row r="115" spans="1:5" s="41" customFormat="1" x14ac:dyDescent="0.25">
      <c r="A115" s="43"/>
      <c r="E115" s="42"/>
    </row>
    <row r="116" spans="1:5" s="41" customFormat="1" x14ac:dyDescent="0.25">
      <c r="A116" s="43"/>
      <c r="E116" s="42"/>
    </row>
    <row r="117" spans="1:5" s="41" customFormat="1" x14ac:dyDescent="0.25">
      <c r="A117" s="43"/>
      <c r="E117" s="42"/>
    </row>
    <row r="118" spans="1:5" s="41" customFormat="1" x14ac:dyDescent="0.25">
      <c r="A118" s="43"/>
      <c r="E118" s="42"/>
    </row>
    <row r="119" spans="1:5" s="41" customFormat="1" x14ac:dyDescent="0.25">
      <c r="A119" s="43"/>
      <c r="E119" s="42"/>
    </row>
    <row r="120" spans="1:5" s="41" customFormat="1" x14ac:dyDescent="0.25">
      <c r="A120" s="43"/>
      <c r="E120" s="42"/>
    </row>
    <row r="121" spans="1:5" s="41" customFormat="1" x14ac:dyDescent="0.25">
      <c r="A121" s="43"/>
      <c r="E121" s="42"/>
    </row>
    <row r="122" spans="1:5" s="41" customFormat="1" x14ac:dyDescent="0.25">
      <c r="A122" s="43"/>
      <c r="E122" s="42"/>
    </row>
    <row r="123" spans="1:5" s="41" customFormat="1" x14ac:dyDescent="0.25">
      <c r="A123" s="43"/>
      <c r="E123" s="42"/>
    </row>
    <row r="124" spans="1:5" s="41" customFormat="1" x14ac:dyDescent="0.25">
      <c r="A124" s="43"/>
      <c r="E124" s="42"/>
    </row>
    <row r="125" spans="1:5" s="41" customFormat="1" x14ac:dyDescent="0.25">
      <c r="A125" s="43"/>
      <c r="E125" s="42"/>
    </row>
    <row r="126" spans="1:5" s="41" customFormat="1" x14ac:dyDescent="0.25">
      <c r="A126" s="43"/>
      <c r="E126" s="42"/>
    </row>
    <row r="127" spans="1:5" s="41" customFormat="1" x14ac:dyDescent="0.25">
      <c r="A127" s="43"/>
      <c r="E127" s="42"/>
    </row>
    <row r="128" spans="1:5" s="41" customFormat="1" x14ac:dyDescent="0.25">
      <c r="A128" s="43"/>
      <c r="E128" s="42"/>
    </row>
    <row r="129" spans="1:5" s="41" customFormat="1" x14ac:dyDescent="0.25">
      <c r="A129" s="43"/>
      <c r="E129" s="42"/>
    </row>
    <row r="130" spans="1:5" s="41" customFormat="1" x14ac:dyDescent="0.25">
      <c r="A130" s="43"/>
      <c r="E130" s="42"/>
    </row>
    <row r="131" spans="1:5" s="41" customFormat="1" x14ac:dyDescent="0.25">
      <c r="A131" s="43"/>
      <c r="E131" s="42"/>
    </row>
    <row r="132" spans="1:5" s="41" customFormat="1" x14ac:dyDescent="0.25">
      <c r="A132" s="43"/>
      <c r="E132" s="42"/>
    </row>
    <row r="133" spans="1:5" s="41" customFormat="1" x14ac:dyDescent="0.25">
      <c r="A133" s="43"/>
      <c r="E133" s="42"/>
    </row>
    <row r="134" spans="1:5" s="41" customFormat="1" x14ac:dyDescent="0.25">
      <c r="A134" s="43"/>
      <c r="E134" s="42"/>
    </row>
    <row r="135" spans="1:5" s="41" customFormat="1" x14ac:dyDescent="0.25">
      <c r="A135" s="43"/>
      <c r="E135" s="42"/>
    </row>
    <row r="136" spans="1:5" s="41" customFormat="1" x14ac:dyDescent="0.25">
      <c r="A136" s="43"/>
      <c r="E136" s="42"/>
    </row>
    <row r="137" spans="1:5" s="41" customFormat="1" x14ac:dyDescent="0.25">
      <c r="A137" s="43"/>
      <c r="E137" s="42"/>
    </row>
    <row r="138" spans="1:5" s="41" customFormat="1" x14ac:dyDescent="0.25">
      <c r="A138" s="43"/>
      <c r="E138" s="42"/>
    </row>
    <row r="139" spans="1:5" s="41" customFormat="1" x14ac:dyDescent="0.25">
      <c r="A139" s="43"/>
      <c r="E139" s="42"/>
    </row>
    <row r="140" spans="1:5" s="41" customFormat="1" x14ac:dyDescent="0.25">
      <c r="A140" s="43"/>
      <c r="E140" s="42"/>
    </row>
    <row r="141" spans="1:5" s="41" customFormat="1" x14ac:dyDescent="0.25">
      <c r="A141" s="43"/>
      <c r="E141" s="42"/>
    </row>
    <row r="142" spans="1:5" s="41" customFormat="1" x14ac:dyDescent="0.25">
      <c r="A142" s="43"/>
      <c r="E142" s="42"/>
    </row>
    <row r="143" spans="1:5" s="41" customFormat="1" x14ac:dyDescent="0.25">
      <c r="A143" s="43"/>
      <c r="E143" s="42"/>
    </row>
    <row r="144" spans="1:5" s="41" customFormat="1" x14ac:dyDescent="0.25">
      <c r="A144" s="43"/>
      <c r="E144" s="42"/>
    </row>
    <row r="145" spans="1:10" s="41" customFormat="1" x14ac:dyDescent="0.25">
      <c r="A145" s="43"/>
      <c r="E145" s="42"/>
    </row>
    <row r="146" spans="1:10" s="41" customFormat="1" x14ac:dyDescent="0.25">
      <c r="A146" s="43"/>
      <c r="E146" s="42"/>
    </row>
    <row r="147" spans="1:10" s="41" customFormat="1" x14ac:dyDescent="0.25">
      <c r="A147" s="43"/>
      <c r="E147" s="42"/>
    </row>
    <row r="148" spans="1:10" s="41" customFormat="1" x14ac:dyDescent="0.25">
      <c r="A148" s="43"/>
      <c r="E148" s="42"/>
    </row>
    <row r="149" spans="1:10" s="41" customFormat="1" x14ac:dyDescent="0.25">
      <c r="A149" s="43"/>
      <c r="E149" s="42"/>
    </row>
    <row r="150" spans="1:10" s="41" customFormat="1" x14ac:dyDescent="0.25">
      <c r="A150" s="43"/>
      <c r="E150" s="42"/>
    </row>
    <row r="151" spans="1:10" s="41" customFormat="1" x14ac:dyDescent="0.25">
      <c r="A151" s="43"/>
      <c r="E151" s="42"/>
    </row>
    <row r="152" spans="1:10" s="41" customFormat="1" x14ac:dyDescent="0.25">
      <c r="A152" s="43"/>
      <c r="E152" s="42"/>
    </row>
    <row r="153" spans="1:10" s="41" customFormat="1" x14ac:dyDescent="0.25">
      <c r="A153" s="43"/>
      <c r="E153" s="42"/>
    </row>
    <row r="154" spans="1:10" s="37" customFormat="1" x14ac:dyDescent="0.25">
      <c r="A154" s="36"/>
      <c r="E154" s="38"/>
      <c r="J154" s="39"/>
    </row>
    <row r="155" spans="1:10" x14ac:dyDescent="0.25">
      <c r="A155" s="31"/>
    </row>
    <row r="156" spans="1:10" x14ac:dyDescent="0.25">
      <c r="A156" s="31"/>
    </row>
    <row r="157" spans="1:10" x14ac:dyDescent="0.25">
      <c r="A157" s="31"/>
    </row>
    <row r="158" spans="1:10" x14ac:dyDescent="0.25">
      <c r="A158" s="31"/>
    </row>
    <row r="159" spans="1:10" x14ac:dyDescent="0.25">
      <c r="A159" s="31"/>
    </row>
    <row r="160" spans="1:10" x14ac:dyDescent="0.25">
      <c r="A160" s="31"/>
    </row>
    <row r="161" spans="1:1" x14ac:dyDescent="0.25">
      <c r="A161" s="31"/>
    </row>
    <row r="162" spans="1:1" x14ac:dyDescent="0.25">
      <c r="A162" s="31"/>
    </row>
    <row r="163" spans="1:1" x14ac:dyDescent="0.25">
      <c r="A163" s="31"/>
    </row>
    <row r="164" spans="1:1" x14ac:dyDescent="0.25">
      <c r="A164" s="31"/>
    </row>
    <row r="165" spans="1:1" x14ac:dyDescent="0.25">
      <c r="A165" s="31"/>
    </row>
    <row r="166" spans="1:1" x14ac:dyDescent="0.25">
      <c r="A166" s="31"/>
    </row>
    <row r="167" spans="1:1" x14ac:dyDescent="0.25">
      <c r="A167" s="31"/>
    </row>
    <row r="168" spans="1:1" x14ac:dyDescent="0.25">
      <c r="A168" s="31"/>
    </row>
    <row r="169" spans="1:1" x14ac:dyDescent="0.25">
      <c r="A169" s="31"/>
    </row>
    <row r="170" spans="1:1" x14ac:dyDescent="0.25">
      <c r="A170" s="31"/>
    </row>
    <row r="171" spans="1:1" x14ac:dyDescent="0.25">
      <c r="A171" s="31"/>
    </row>
    <row r="172" spans="1:1" x14ac:dyDescent="0.25">
      <c r="A172" s="31"/>
    </row>
    <row r="173" spans="1:1" x14ac:dyDescent="0.25">
      <c r="A173" s="31"/>
    </row>
    <row r="174" spans="1:1" x14ac:dyDescent="0.25">
      <c r="A174" s="31"/>
    </row>
    <row r="175" spans="1:1" x14ac:dyDescent="0.25">
      <c r="A175" s="31"/>
    </row>
    <row r="176" spans="1:1" x14ac:dyDescent="0.25">
      <c r="A176" s="31"/>
    </row>
    <row r="177" spans="1:1" x14ac:dyDescent="0.25">
      <c r="A177" s="31"/>
    </row>
    <row r="178" spans="1:1" x14ac:dyDescent="0.25">
      <c r="A178" s="31"/>
    </row>
    <row r="179" spans="1:1" x14ac:dyDescent="0.25">
      <c r="A179" s="31"/>
    </row>
    <row r="180" spans="1:1" x14ac:dyDescent="0.25">
      <c r="A180" s="31"/>
    </row>
    <row r="181" spans="1:1" x14ac:dyDescent="0.25">
      <c r="A181" s="31"/>
    </row>
    <row r="182" spans="1:1" x14ac:dyDescent="0.25">
      <c r="A182" s="31"/>
    </row>
    <row r="183" spans="1:1" x14ac:dyDescent="0.25">
      <c r="A183" s="31"/>
    </row>
    <row r="184" spans="1:1" x14ac:dyDescent="0.25">
      <c r="A184" s="31"/>
    </row>
    <row r="185" spans="1:1" x14ac:dyDescent="0.25">
      <c r="A185" s="31"/>
    </row>
    <row r="186" spans="1:1" x14ac:dyDescent="0.25">
      <c r="A186" s="31"/>
    </row>
    <row r="187" spans="1:1" x14ac:dyDescent="0.25">
      <c r="A187" s="31"/>
    </row>
    <row r="188" spans="1:1" x14ac:dyDescent="0.25">
      <c r="A188" s="31"/>
    </row>
    <row r="189" spans="1:1" x14ac:dyDescent="0.25">
      <c r="A189" s="31"/>
    </row>
  </sheetData>
  <mergeCells count="2">
    <mergeCell ref="B4:I4"/>
    <mergeCell ref="K4:L4"/>
  </mergeCells>
  <pageMargins left="0.7" right="0.7" top="0.75" bottom="0.75" header="0.3" footer="0.3"/>
  <pageSetup scale="25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9"/>
  <sheetViews>
    <sheetView topLeftCell="A34" workbookViewId="0">
      <selection activeCell="E47" sqref="E47"/>
    </sheetView>
  </sheetViews>
  <sheetFormatPr defaultRowHeight="15" x14ac:dyDescent="0.25"/>
  <cols>
    <col min="1" max="1" width="9.140625" style="10"/>
    <col min="2" max="3" width="9.140625" style="1"/>
    <col min="4" max="4" width="15.7109375" style="1" customWidth="1"/>
    <col min="5" max="5" width="26.7109375" style="2" customWidth="1"/>
    <col min="6" max="6" width="19.42578125" style="1" customWidth="1"/>
    <col min="7" max="7" width="23.140625" style="1" customWidth="1"/>
    <col min="8" max="8" width="20.5703125" style="1" customWidth="1"/>
    <col min="9" max="9" width="18.140625" style="1" customWidth="1"/>
    <col min="10" max="12" width="9.140625" style="10"/>
    <col min="13" max="16384" width="9.140625" style="1"/>
  </cols>
  <sheetData>
    <row r="1" spans="1:9" x14ac:dyDescent="0.25">
      <c r="B1" s="10"/>
      <c r="C1" s="10"/>
      <c r="D1" s="10"/>
      <c r="E1" s="11"/>
      <c r="F1" s="10"/>
      <c r="G1" s="10"/>
      <c r="H1" s="10"/>
      <c r="I1" s="10"/>
    </row>
    <row r="2" spans="1:9" x14ac:dyDescent="0.25">
      <c r="B2" s="10"/>
      <c r="C2" s="10"/>
      <c r="D2" s="10"/>
      <c r="E2" s="11"/>
      <c r="F2" s="10"/>
      <c r="G2" s="10"/>
      <c r="H2" s="10"/>
      <c r="I2" s="10"/>
    </row>
    <row r="3" spans="1:9" x14ac:dyDescent="0.25">
      <c r="A3" s="12"/>
      <c r="B3" s="10"/>
      <c r="C3" s="10"/>
      <c r="D3" s="10"/>
      <c r="E3" s="11"/>
      <c r="F3" s="10"/>
      <c r="G3" s="10"/>
      <c r="H3" s="10"/>
      <c r="I3" s="10"/>
    </row>
    <row r="4" spans="1:9" ht="21.75" thickBot="1" x14ac:dyDescent="0.4">
      <c r="A4" s="12"/>
      <c r="B4" s="29" t="s">
        <v>31</v>
      </c>
      <c r="C4" s="29"/>
      <c r="D4" s="29"/>
      <c r="E4" s="29"/>
      <c r="F4" s="29"/>
      <c r="G4" s="29"/>
      <c r="H4" s="29"/>
      <c r="I4" s="29"/>
    </row>
    <row r="5" spans="1:9" x14ac:dyDescent="0.25">
      <c r="A5" s="12"/>
      <c r="B5" s="5" t="s">
        <v>0</v>
      </c>
      <c r="C5" s="6" t="s">
        <v>4</v>
      </c>
      <c r="D5" s="6" t="s">
        <v>3</v>
      </c>
      <c r="E5" s="8" t="s">
        <v>2</v>
      </c>
      <c r="F5" s="7" t="s">
        <v>1</v>
      </c>
      <c r="G5" s="7" t="s">
        <v>20</v>
      </c>
      <c r="H5" s="7" t="s">
        <v>5</v>
      </c>
      <c r="I5" s="9" t="s">
        <v>6</v>
      </c>
    </row>
    <row r="6" spans="1:9" x14ac:dyDescent="0.25">
      <c r="A6" s="12"/>
      <c r="B6" s="13">
        <v>1</v>
      </c>
      <c r="C6" s="14" t="s">
        <v>9</v>
      </c>
      <c r="D6" s="15" t="s">
        <v>8</v>
      </c>
      <c r="E6" s="16" t="s">
        <v>7</v>
      </c>
      <c r="F6" s="16" t="s">
        <v>19</v>
      </c>
      <c r="G6" s="16" t="s">
        <v>29</v>
      </c>
      <c r="H6" s="16" t="s">
        <v>27</v>
      </c>
      <c r="I6" s="17" t="s">
        <v>21</v>
      </c>
    </row>
    <row r="7" spans="1:9" x14ac:dyDescent="0.25">
      <c r="A7" s="12"/>
      <c r="B7" s="18">
        <v>2</v>
      </c>
      <c r="C7" s="3" t="s">
        <v>10</v>
      </c>
      <c r="D7" s="3" t="s">
        <v>15</v>
      </c>
      <c r="E7" s="4">
        <v>0.56000000000000005</v>
      </c>
      <c r="F7" s="4">
        <v>0.7</v>
      </c>
      <c r="G7" s="4">
        <v>1.29</v>
      </c>
      <c r="H7" s="4">
        <v>0.85</v>
      </c>
      <c r="I7" s="19" t="s">
        <v>22</v>
      </c>
    </row>
    <row r="8" spans="1:9" x14ac:dyDescent="0.25">
      <c r="A8" s="12"/>
      <c r="B8" s="18">
        <v>2</v>
      </c>
      <c r="C8" s="3" t="s">
        <v>10</v>
      </c>
      <c r="D8" s="3" t="s">
        <v>15</v>
      </c>
      <c r="E8" s="4">
        <v>0.56999999999999995</v>
      </c>
      <c r="F8" s="4">
        <v>0.71</v>
      </c>
      <c r="G8" s="4">
        <v>1.28</v>
      </c>
      <c r="H8" s="4">
        <v>0.85</v>
      </c>
      <c r="I8" s="19" t="s">
        <v>23</v>
      </c>
    </row>
    <row r="9" spans="1:9" x14ac:dyDescent="0.25">
      <c r="A9" s="12"/>
      <c r="B9" s="18">
        <v>2</v>
      </c>
      <c r="C9" s="3" t="s">
        <v>10</v>
      </c>
      <c r="D9" s="3" t="s">
        <v>15</v>
      </c>
      <c r="E9" s="4">
        <v>0.57999999999999996</v>
      </c>
      <c r="F9" s="4">
        <v>0.72</v>
      </c>
      <c r="G9" s="4">
        <v>1.27</v>
      </c>
      <c r="H9" s="4">
        <v>0.85</v>
      </c>
      <c r="I9" s="19" t="s">
        <v>23</v>
      </c>
    </row>
    <row r="10" spans="1:9" x14ac:dyDescent="0.25">
      <c r="A10" s="12"/>
      <c r="B10" s="18">
        <v>2</v>
      </c>
      <c r="C10" s="3" t="s">
        <v>10</v>
      </c>
      <c r="D10" s="3" t="s">
        <v>15</v>
      </c>
      <c r="E10" s="4">
        <v>0.59</v>
      </c>
      <c r="F10" s="4">
        <v>0.72</v>
      </c>
      <c r="G10" s="4">
        <v>1.26</v>
      </c>
      <c r="H10" s="4">
        <v>0.85</v>
      </c>
      <c r="I10" s="19" t="s">
        <v>23</v>
      </c>
    </row>
    <row r="11" spans="1:9" x14ac:dyDescent="0.25">
      <c r="A11" s="12"/>
      <c r="B11" s="18">
        <v>2</v>
      </c>
      <c r="C11" s="3" t="s">
        <v>10</v>
      </c>
      <c r="D11" s="3" t="s">
        <v>15</v>
      </c>
      <c r="E11" s="4">
        <v>0.6</v>
      </c>
      <c r="F11" s="4">
        <v>0.73</v>
      </c>
      <c r="G11" s="4">
        <v>1.26</v>
      </c>
      <c r="H11" s="4">
        <v>0.86</v>
      </c>
      <c r="I11" s="19" t="s">
        <v>23</v>
      </c>
    </row>
    <row r="12" spans="1:9" x14ac:dyDescent="0.25">
      <c r="A12" s="12"/>
      <c r="B12" s="18">
        <v>2</v>
      </c>
      <c r="C12" s="3" t="s">
        <v>10</v>
      </c>
      <c r="D12" s="3" t="s">
        <v>15</v>
      </c>
      <c r="E12" s="4">
        <v>0.61</v>
      </c>
      <c r="F12" s="4">
        <v>0.74</v>
      </c>
      <c r="G12" s="4">
        <v>1.25</v>
      </c>
      <c r="H12" s="4">
        <v>0.86</v>
      </c>
      <c r="I12" s="19" t="s">
        <v>23</v>
      </c>
    </row>
    <row r="13" spans="1:9" x14ac:dyDescent="0.25">
      <c r="A13" s="12"/>
      <c r="B13" s="18">
        <v>2</v>
      </c>
      <c r="C13" s="3" t="s">
        <v>10</v>
      </c>
      <c r="D13" s="3" t="s">
        <v>15</v>
      </c>
      <c r="E13" s="4">
        <v>0.62</v>
      </c>
      <c r="F13" s="4">
        <v>0.74</v>
      </c>
      <c r="G13" s="4">
        <v>1.24</v>
      </c>
      <c r="H13" s="4">
        <v>0.86</v>
      </c>
      <c r="I13" s="19" t="s">
        <v>23</v>
      </c>
    </row>
    <row r="14" spans="1:9" x14ac:dyDescent="0.25">
      <c r="A14" s="12"/>
      <c r="B14" s="18">
        <v>2</v>
      </c>
      <c r="C14" s="3" t="s">
        <v>10</v>
      </c>
      <c r="D14" s="3" t="s">
        <v>15</v>
      </c>
      <c r="E14" s="4">
        <v>0.63</v>
      </c>
      <c r="F14" s="4">
        <v>0.75</v>
      </c>
      <c r="G14" s="4">
        <v>1.24</v>
      </c>
      <c r="H14" s="4">
        <v>0.86</v>
      </c>
      <c r="I14" s="19" t="s">
        <v>23</v>
      </c>
    </row>
    <row r="15" spans="1:9" x14ac:dyDescent="0.25">
      <c r="A15" s="12"/>
      <c r="B15" s="18">
        <v>2</v>
      </c>
      <c r="C15" s="3" t="s">
        <v>10</v>
      </c>
      <c r="D15" s="3" t="s">
        <v>15</v>
      </c>
      <c r="E15" s="4">
        <v>0.64</v>
      </c>
      <c r="F15" s="4">
        <v>0.75</v>
      </c>
      <c r="G15" s="4">
        <v>1.23</v>
      </c>
      <c r="H15" s="4">
        <v>0.87</v>
      </c>
      <c r="I15" s="19" t="s">
        <v>23</v>
      </c>
    </row>
    <row r="16" spans="1:9" x14ac:dyDescent="0.25">
      <c r="A16" s="12"/>
      <c r="B16" s="18">
        <v>2</v>
      </c>
      <c r="C16" s="3" t="s">
        <v>10</v>
      </c>
      <c r="D16" s="3" t="s">
        <v>15</v>
      </c>
      <c r="E16" s="4">
        <v>0.65</v>
      </c>
      <c r="F16" s="4">
        <v>0.76</v>
      </c>
      <c r="G16" s="4">
        <v>1.22</v>
      </c>
      <c r="H16" s="4">
        <v>0.87</v>
      </c>
      <c r="I16" s="19" t="s">
        <v>23</v>
      </c>
    </row>
    <row r="17" spans="1:9" x14ac:dyDescent="0.25">
      <c r="A17" s="12"/>
      <c r="B17" s="18">
        <v>2</v>
      </c>
      <c r="C17" s="3" t="s">
        <v>10</v>
      </c>
      <c r="D17" s="3" t="s">
        <v>15</v>
      </c>
      <c r="E17" s="4">
        <v>0.66</v>
      </c>
      <c r="F17" s="4">
        <v>0.77</v>
      </c>
      <c r="G17" s="4">
        <v>1.21</v>
      </c>
      <c r="H17" s="4">
        <v>0.87</v>
      </c>
      <c r="I17" s="19" t="s">
        <v>23</v>
      </c>
    </row>
    <row r="18" spans="1:9" x14ac:dyDescent="0.25">
      <c r="A18" s="12"/>
      <c r="B18" s="18">
        <v>2</v>
      </c>
      <c r="C18" s="3" t="s">
        <v>10</v>
      </c>
      <c r="D18" s="3" t="s">
        <v>15</v>
      </c>
      <c r="E18" s="4">
        <v>0.67</v>
      </c>
      <c r="F18" s="4">
        <v>0.78</v>
      </c>
      <c r="G18" s="4">
        <v>1.21</v>
      </c>
      <c r="H18" s="4">
        <v>0.87</v>
      </c>
      <c r="I18" s="19" t="s">
        <v>23</v>
      </c>
    </row>
    <row r="19" spans="1:9" x14ac:dyDescent="0.25">
      <c r="A19" s="12"/>
      <c r="B19" s="18">
        <v>2</v>
      </c>
      <c r="C19" s="3" t="s">
        <v>10</v>
      </c>
      <c r="D19" s="3" t="s">
        <v>15</v>
      </c>
      <c r="E19" s="4">
        <v>0.68</v>
      </c>
      <c r="F19" s="4">
        <v>0.79</v>
      </c>
      <c r="G19" s="4">
        <v>1.2</v>
      </c>
      <c r="H19" s="4">
        <v>0.88</v>
      </c>
      <c r="I19" s="19" t="s">
        <v>23</v>
      </c>
    </row>
    <row r="20" spans="1:9" x14ac:dyDescent="0.25">
      <c r="A20" s="12"/>
      <c r="B20" s="18">
        <v>2</v>
      </c>
      <c r="C20" s="3" t="s">
        <v>10</v>
      </c>
      <c r="D20" s="3" t="s">
        <v>15</v>
      </c>
      <c r="E20" s="4">
        <v>0.69</v>
      </c>
      <c r="F20" s="4">
        <v>0.79</v>
      </c>
      <c r="G20" s="4">
        <v>1.2</v>
      </c>
      <c r="H20" s="4">
        <v>0.88</v>
      </c>
      <c r="I20" s="19" t="s">
        <v>23</v>
      </c>
    </row>
    <row r="21" spans="1:9" x14ac:dyDescent="0.25">
      <c r="A21" s="12"/>
      <c r="B21" s="18">
        <v>2</v>
      </c>
      <c r="C21" s="3" t="s">
        <v>10</v>
      </c>
      <c r="D21" s="3" t="s">
        <v>15</v>
      </c>
      <c r="E21" s="4">
        <v>0.7</v>
      </c>
      <c r="F21" s="4">
        <v>0.8</v>
      </c>
      <c r="G21" s="4">
        <v>1.19</v>
      </c>
      <c r="H21" s="4">
        <v>0.88</v>
      </c>
      <c r="I21" s="19" t="s">
        <v>23</v>
      </c>
    </row>
    <row r="22" spans="1:9" x14ac:dyDescent="0.25">
      <c r="A22" s="12"/>
      <c r="B22" s="18">
        <v>2</v>
      </c>
      <c r="C22" s="3" t="s">
        <v>10</v>
      </c>
      <c r="D22" s="3" t="s">
        <v>15</v>
      </c>
      <c r="E22" s="4">
        <v>0.71</v>
      </c>
      <c r="F22" s="4">
        <v>0.8</v>
      </c>
      <c r="G22" s="4">
        <v>1.19</v>
      </c>
      <c r="H22" s="4">
        <v>0.88</v>
      </c>
      <c r="I22" s="19" t="s">
        <v>23</v>
      </c>
    </row>
    <row r="23" spans="1:9" x14ac:dyDescent="0.25">
      <c r="A23" s="12"/>
      <c r="B23" s="18">
        <v>2</v>
      </c>
      <c r="C23" s="3" t="s">
        <v>10</v>
      </c>
      <c r="D23" s="3" t="s">
        <v>15</v>
      </c>
      <c r="E23" s="4">
        <v>0.72</v>
      </c>
      <c r="F23" s="4">
        <v>0.81</v>
      </c>
      <c r="G23" s="4">
        <v>1.18</v>
      </c>
      <c r="H23" s="4">
        <v>0.89</v>
      </c>
      <c r="I23" s="19" t="s">
        <v>23</v>
      </c>
    </row>
    <row r="24" spans="1:9" x14ac:dyDescent="0.25">
      <c r="A24" s="12"/>
      <c r="B24" s="18">
        <v>2</v>
      </c>
      <c r="C24" s="3" t="s">
        <v>10</v>
      </c>
      <c r="D24" s="3" t="s">
        <v>15</v>
      </c>
      <c r="E24" s="4">
        <v>0.73</v>
      </c>
      <c r="F24" s="4">
        <v>0.82</v>
      </c>
      <c r="G24" s="4">
        <v>1.17</v>
      </c>
      <c r="H24" s="4">
        <v>0.89</v>
      </c>
      <c r="I24" s="19" t="s">
        <v>23</v>
      </c>
    </row>
    <row r="25" spans="1:9" x14ac:dyDescent="0.25">
      <c r="A25" s="12"/>
      <c r="B25" s="18">
        <v>2</v>
      </c>
      <c r="C25" s="3" t="s">
        <v>10</v>
      </c>
      <c r="D25" s="3" t="s">
        <v>15</v>
      </c>
      <c r="E25" s="4">
        <v>0.74</v>
      </c>
      <c r="F25" s="4">
        <v>0.82</v>
      </c>
      <c r="G25" s="4">
        <v>1.1599999999999999</v>
      </c>
      <c r="H25" s="4">
        <v>0.89</v>
      </c>
      <c r="I25" s="19" t="s">
        <v>23</v>
      </c>
    </row>
    <row r="26" spans="1:9" x14ac:dyDescent="0.25">
      <c r="A26" s="12"/>
      <c r="B26" s="18">
        <v>2</v>
      </c>
      <c r="C26" s="3" t="s">
        <v>10</v>
      </c>
      <c r="D26" s="3" t="s">
        <v>15</v>
      </c>
      <c r="E26" s="4">
        <v>0.75</v>
      </c>
      <c r="F26" s="4">
        <v>0.83</v>
      </c>
      <c r="G26" s="4">
        <v>1.1499999999999999</v>
      </c>
      <c r="H26" s="4">
        <v>0.89</v>
      </c>
      <c r="I26" s="19" t="s">
        <v>23</v>
      </c>
    </row>
    <row r="27" spans="1:9" x14ac:dyDescent="0.25">
      <c r="A27" s="12"/>
      <c r="B27" s="20">
        <v>3</v>
      </c>
      <c r="C27" s="21" t="s">
        <v>12</v>
      </c>
      <c r="D27" s="21" t="s">
        <v>16</v>
      </c>
      <c r="E27" s="22">
        <v>0.76</v>
      </c>
      <c r="F27" s="22">
        <v>0.84</v>
      </c>
      <c r="G27" s="22">
        <v>1.1399999999999999</v>
      </c>
      <c r="H27" s="22">
        <v>0.9</v>
      </c>
      <c r="I27" s="23" t="s">
        <v>24</v>
      </c>
    </row>
    <row r="28" spans="1:9" x14ac:dyDescent="0.25">
      <c r="A28" s="12"/>
      <c r="B28" s="20">
        <v>3</v>
      </c>
      <c r="C28" s="21" t="s">
        <v>12</v>
      </c>
      <c r="D28" s="21" t="s">
        <v>16</v>
      </c>
      <c r="E28" s="22">
        <v>0.77</v>
      </c>
      <c r="F28" s="22">
        <v>0.85</v>
      </c>
      <c r="G28" s="22">
        <v>1.1399999999999999</v>
      </c>
      <c r="H28" s="22">
        <v>0.9</v>
      </c>
      <c r="I28" s="23" t="s">
        <v>24</v>
      </c>
    </row>
    <row r="29" spans="1:9" x14ac:dyDescent="0.25">
      <c r="A29" s="12"/>
      <c r="B29" s="20">
        <v>3</v>
      </c>
      <c r="C29" s="21" t="s">
        <v>12</v>
      </c>
      <c r="D29" s="21" t="s">
        <v>16</v>
      </c>
      <c r="E29" s="22">
        <v>0.78</v>
      </c>
      <c r="F29" s="22">
        <v>0.86</v>
      </c>
      <c r="G29" s="22">
        <v>1.1299999999999999</v>
      </c>
      <c r="H29" s="22">
        <v>0.9</v>
      </c>
      <c r="I29" s="23" t="s">
        <v>24</v>
      </c>
    </row>
    <row r="30" spans="1:9" x14ac:dyDescent="0.25">
      <c r="A30" s="12"/>
      <c r="B30" s="20">
        <v>3</v>
      </c>
      <c r="C30" s="21" t="s">
        <v>12</v>
      </c>
      <c r="D30" s="21" t="s">
        <v>16</v>
      </c>
      <c r="E30" s="22">
        <v>0.79</v>
      </c>
      <c r="F30" s="22">
        <v>0.86</v>
      </c>
      <c r="G30" s="22">
        <v>1.1299999999999999</v>
      </c>
      <c r="H30" s="22">
        <v>0.91</v>
      </c>
      <c r="I30" s="23" t="s">
        <v>24</v>
      </c>
    </row>
    <row r="31" spans="1:9" x14ac:dyDescent="0.25">
      <c r="A31" s="12"/>
      <c r="B31" s="20">
        <v>3</v>
      </c>
      <c r="C31" s="21" t="s">
        <v>12</v>
      </c>
      <c r="D31" s="21" t="s">
        <v>16</v>
      </c>
      <c r="E31" s="22">
        <v>0.8</v>
      </c>
      <c r="F31" s="22">
        <v>0.87</v>
      </c>
      <c r="G31" s="22">
        <v>1.1200000000000001</v>
      </c>
      <c r="H31" s="22">
        <v>0.91</v>
      </c>
      <c r="I31" s="23" t="s">
        <v>24</v>
      </c>
    </row>
    <row r="32" spans="1:9" x14ac:dyDescent="0.25">
      <c r="A32" s="12"/>
      <c r="B32" s="20">
        <v>3</v>
      </c>
      <c r="C32" s="21" t="s">
        <v>12</v>
      </c>
      <c r="D32" s="21" t="s">
        <v>16</v>
      </c>
      <c r="E32" s="22">
        <v>0.81</v>
      </c>
      <c r="F32" s="22">
        <v>0.88</v>
      </c>
      <c r="G32" s="22">
        <v>1.1100000000000001</v>
      </c>
      <c r="H32" s="22">
        <v>0.91</v>
      </c>
      <c r="I32" s="23" t="s">
        <v>24</v>
      </c>
    </row>
    <row r="33" spans="1:9" x14ac:dyDescent="0.25">
      <c r="A33" s="12"/>
      <c r="B33" s="20">
        <v>3</v>
      </c>
      <c r="C33" s="21" t="s">
        <v>12</v>
      </c>
      <c r="D33" s="21" t="s">
        <v>16</v>
      </c>
      <c r="E33" s="22">
        <v>0.82</v>
      </c>
      <c r="F33" s="22">
        <v>0.88</v>
      </c>
      <c r="G33" s="22">
        <v>1.1100000000000001</v>
      </c>
      <c r="H33" s="22">
        <v>0.92</v>
      </c>
      <c r="I33" s="23" t="s">
        <v>24</v>
      </c>
    </row>
    <row r="34" spans="1:9" x14ac:dyDescent="0.25">
      <c r="A34" s="12"/>
      <c r="B34" s="20">
        <v>3</v>
      </c>
      <c r="C34" s="21" t="s">
        <v>12</v>
      </c>
      <c r="D34" s="21" t="s">
        <v>16</v>
      </c>
      <c r="E34" s="22">
        <v>0.83</v>
      </c>
      <c r="F34" s="22">
        <v>0.89</v>
      </c>
      <c r="G34" s="22">
        <v>1.1000000000000001</v>
      </c>
      <c r="H34" s="22">
        <v>0.92</v>
      </c>
      <c r="I34" s="23" t="s">
        <v>24</v>
      </c>
    </row>
    <row r="35" spans="1:9" x14ac:dyDescent="0.25">
      <c r="A35" s="12"/>
      <c r="B35" s="20">
        <v>3</v>
      </c>
      <c r="C35" s="21" t="s">
        <v>12</v>
      </c>
      <c r="D35" s="21" t="s">
        <v>16</v>
      </c>
      <c r="E35" s="22">
        <v>0.84</v>
      </c>
      <c r="F35" s="22">
        <v>0.9</v>
      </c>
      <c r="G35" s="22">
        <v>1.0900000000000001</v>
      </c>
      <c r="H35" s="22">
        <v>0.92</v>
      </c>
      <c r="I35" s="23" t="s">
        <v>24</v>
      </c>
    </row>
    <row r="36" spans="1:9" x14ac:dyDescent="0.25">
      <c r="A36" s="12"/>
      <c r="B36" s="20">
        <v>3</v>
      </c>
      <c r="C36" s="21" t="s">
        <v>12</v>
      </c>
      <c r="D36" s="21" t="s">
        <v>16</v>
      </c>
      <c r="E36" s="22">
        <v>0.85</v>
      </c>
      <c r="F36" s="22">
        <v>0.91</v>
      </c>
      <c r="G36" s="22">
        <v>1.0900000000000001</v>
      </c>
      <c r="H36" s="22">
        <v>0.93</v>
      </c>
      <c r="I36" s="23" t="s">
        <v>24</v>
      </c>
    </row>
    <row r="37" spans="1:9" x14ac:dyDescent="0.25">
      <c r="A37" s="12"/>
      <c r="B37" s="20">
        <v>3</v>
      </c>
      <c r="C37" s="21" t="s">
        <v>12</v>
      </c>
      <c r="D37" s="21" t="s">
        <v>16</v>
      </c>
      <c r="E37" s="22">
        <v>0.86</v>
      </c>
      <c r="F37" s="22">
        <v>0.91</v>
      </c>
      <c r="G37" s="22">
        <v>1.08</v>
      </c>
      <c r="H37" s="22">
        <v>0.93</v>
      </c>
      <c r="I37" s="23" t="s">
        <v>24</v>
      </c>
    </row>
    <row r="38" spans="1:9" x14ac:dyDescent="0.25">
      <c r="A38" s="12"/>
      <c r="B38" s="20">
        <v>3</v>
      </c>
      <c r="C38" s="21" t="s">
        <v>12</v>
      </c>
      <c r="D38" s="21" t="s">
        <v>16</v>
      </c>
      <c r="E38" s="22">
        <v>0.87</v>
      </c>
      <c r="F38" s="22">
        <v>0.92</v>
      </c>
      <c r="G38" s="22">
        <v>1.08</v>
      </c>
      <c r="H38" s="22">
        <v>0.93</v>
      </c>
      <c r="I38" s="23" t="s">
        <v>24</v>
      </c>
    </row>
    <row r="39" spans="1:9" x14ac:dyDescent="0.25">
      <c r="A39" s="12"/>
      <c r="B39" s="20">
        <v>3</v>
      </c>
      <c r="C39" s="21" t="s">
        <v>12</v>
      </c>
      <c r="D39" s="21" t="s">
        <v>16</v>
      </c>
      <c r="E39" s="22">
        <v>0.88</v>
      </c>
      <c r="F39" s="22">
        <v>0.92</v>
      </c>
      <c r="G39" s="22">
        <v>1.07</v>
      </c>
      <c r="H39" s="22">
        <v>0.94</v>
      </c>
      <c r="I39" s="23" t="s">
        <v>24</v>
      </c>
    </row>
    <row r="40" spans="1:9" x14ac:dyDescent="0.25">
      <c r="A40" s="12"/>
      <c r="B40" s="20">
        <v>3</v>
      </c>
      <c r="C40" s="21" t="s">
        <v>12</v>
      </c>
      <c r="D40" s="21" t="s">
        <v>16</v>
      </c>
      <c r="E40" s="22">
        <v>0.89</v>
      </c>
      <c r="F40" s="22">
        <v>0.93</v>
      </c>
      <c r="G40" s="22">
        <v>1.06</v>
      </c>
      <c r="H40" s="22">
        <v>0.94</v>
      </c>
      <c r="I40" s="23" t="s">
        <v>24</v>
      </c>
    </row>
    <row r="41" spans="1:9" x14ac:dyDescent="0.25">
      <c r="A41" s="12"/>
      <c r="B41" s="20">
        <v>3</v>
      </c>
      <c r="C41" s="21" t="s">
        <v>12</v>
      </c>
      <c r="D41" s="21" t="s">
        <v>16</v>
      </c>
      <c r="E41" s="22">
        <v>0.9</v>
      </c>
      <c r="F41" s="22">
        <v>0.94</v>
      </c>
      <c r="G41" s="22">
        <v>1.05</v>
      </c>
      <c r="H41" s="22">
        <v>0.94</v>
      </c>
      <c r="I41" s="23" t="s">
        <v>24</v>
      </c>
    </row>
    <row r="42" spans="1:9" x14ac:dyDescent="0.25">
      <c r="A42" s="12"/>
      <c r="B42" s="18">
        <v>4</v>
      </c>
      <c r="C42" s="3" t="s">
        <v>13</v>
      </c>
      <c r="D42" s="3" t="s">
        <v>17</v>
      </c>
      <c r="E42" s="4">
        <v>0.91</v>
      </c>
      <c r="F42" s="4">
        <v>0.95</v>
      </c>
      <c r="G42" s="4">
        <v>1.04</v>
      </c>
      <c r="H42" s="4">
        <v>0.95</v>
      </c>
      <c r="I42" s="19" t="s">
        <v>25</v>
      </c>
    </row>
    <row r="43" spans="1:9" x14ac:dyDescent="0.25">
      <c r="A43" s="12"/>
      <c r="B43" s="18">
        <v>4</v>
      </c>
      <c r="C43" s="3" t="s">
        <v>13</v>
      </c>
      <c r="D43" s="3" t="s">
        <v>17</v>
      </c>
      <c r="E43" s="4">
        <v>0.92</v>
      </c>
      <c r="F43" s="4">
        <v>0.95</v>
      </c>
      <c r="G43" s="4">
        <v>1.04</v>
      </c>
      <c r="H43" s="4">
        <v>0.95</v>
      </c>
      <c r="I43" s="19" t="s">
        <v>25</v>
      </c>
    </row>
    <row r="44" spans="1:9" x14ac:dyDescent="0.25">
      <c r="A44" s="12"/>
      <c r="B44" s="18">
        <v>4</v>
      </c>
      <c r="C44" s="3" t="s">
        <v>13</v>
      </c>
      <c r="D44" s="3" t="s">
        <v>17</v>
      </c>
      <c r="E44" s="4">
        <v>0.93</v>
      </c>
      <c r="F44" s="4">
        <v>0.96</v>
      </c>
      <c r="G44" s="4">
        <v>1.03</v>
      </c>
      <c r="H44" s="4">
        <v>0.95</v>
      </c>
      <c r="I44" s="19" t="s">
        <v>25</v>
      </c>
    </row>
    <row r="45" spans="1:9" x14ac:dyDescent="0.25">
      <c r="A45" s="12"/>
      <c r="B45" s="18">
        <v>4</v>
      </c>
      <c r="C45" s="3" t="s">
        <v>13</v>
      </c>
      <c r="D45" s="3" t="s">
        <v>17</v>
      </c>
      <c r="E45" s="4">
        <v>0.94</v>
      </c>
      <c r="F45" s="4">
        <v>0.96</v>
      </c>
      <c r="G45" s="4">
        <v>1.03</v>
      </c>
      <c r="H45" s="4">
        <v>0.96</v>
      </c>
      <c r="I45" s="19" t="s">
        <v>25</v>
      </c>
    </row>
    <row r="46" spans="1:9" x14ac:dyDescent="0.25">
      <c r="A46" s="12"/>
      <c r="B46" s="18">
        <v>4</v>
      </c>
      <c r="C46" s="3" t="s">
        <v>13</v>
      </c>
      <c r="D46" s="3" t="s">
        <v>17</v>
      </c>
      <c r="E46" s="4">
        <v>0.95</v>
      </c>
      <c r="F46" s="4">
        <v>0.97</v>
      </c>
      <c r="G46" s="4">
        <v>1.02</v>
      </c>
      <c r="H46" s="4">
        <v>0.96</v>
      </c>
      <c r="I46" s="19" t="s">
        <v>25</v>
      </c>
    </row>
    <row r="47" spans="1:9" x14ac:dyDescent="0.25">
      <c r="A47" s="12"/>
      <c r="B47" s="18">
        <v>4</v>
      </c>
      <c r="C47" s="3" t="s">
        <v>13</v>
      </c>
      <c r="D47" s="3" t="s">
        <v>17</v>
      </c>
      <c r="E47" s="4">
        <v>0.96</v>
      </c>
      <c r="F47" s="4">
        <v>0.97</v>
      </c>
      <c r="G47" s="4">
        <v>1.02</v>
      </c>
      <c r="H47" s="4">
        <v>0.96</v>
      </c>
      <c r="I47" s="19" t="s">
        <v>25</v>
      </c>
    </row>
    <row r="48" spans="1:9" x14ac:dyDescent="0.25">
      <c r="A48" s="12"/>
      <c r="B48" s="18">
        <v>4</v>
      </c>
      <c r="C48" s="3" t="s">
        <v>13</v>
      </c>
      <c r="D48" s="3" t="s">
        <v>17</v>
      </c>
      <c r="E48" s="4">
        <v>0.97</v>
      </c>
      <c r="F48" s="4">
        <v>0.98</v>
      </c>
      <c r="G48" s="4">
        <v>1.01</v>
      </c>
      <c r="H48" s="4">
        <v>0.97</v>
      </c>
      <c r="I48" s="19" t="s">
        <v>25</v>
      </c>
    </row>
    <row r="49" spans="1:14" x14ac:dyDescent="0.25">
      <c r="A49" s="12"/>
      <c r="B49" s="18">
        <v>4</v>
      </c>
      <c r="C49" s="3" t="s">
        <v>13</v>
      </c>
      <c r="D49" s="3" t="s">
        <v>17</v>
      </c>
      <c r="E49" s="4">
        <v>0.98</v>
      </c>
      <c r="F49" s="4">
        <v>0.98</v>
      </c>
      <c r="G49" s="4">
        <v>1.01</v>
      </c>
      <c r="H49" s="4">
        <v>0.97</v>
      </c>
      <c r="I49" s="19" t="s">
        <v>25</v>
      </c>
    </row>
    <row r="50" spans="1:14" x14ac:dyDescent="0.25">
      <c r="A50" s="12"/>
      <c r="B50" s="18">
        <v>4</v>
      </c>
      <c r="C50" s="3" t="s">
        <v>13</v>
      </c>
      <c r="D50" s="3" t="s">
        <v>17</v>
      </c>
      <c r="E50" s="4">
        <v>0.99</v>
      </c>
      <c r="F50" s="4">
        <v>0.99</v>
      </c>
      <c r="G50" s="4">
        <v>1</v>
      </c>
      <c r="H50" s="4">
        <v>0.97</v>
      </c>
      <c r="I50" s="19" t="s">
        <v>25</v>
      </c>
    </row>
    <row r="51" spans="1:14" x14ac:dyDescent="0.25">
      <c r="A51" s="12"/>
      <c r="B51" s="18">
        <v>4</v>
      </c>
      <c r="C51" s="3" t="s">
        <v>13</v>
      </c>
      <c r="D51" s="3" t="s">
        <v>17</v>
      </c>
      <c r="E51" s="4">
        <v>1</v>
      </c>
      <c r="F51" s="4">
        <v>1</v>
      </c>
      <c r="G51" s="4">
        <v>1</v>
      </c>
      <c r="H51" s="4">
        <v>0.98</v>
      </c>
      <c r="I51" s="19" t="s">
        <v>25</v>
      </c>
    </row>
    <row r="52" spans="1:14" x14ac:dyDescent="0.25">
      <c r="A52" s="12"/>
      <c r="B52" s="18">
        <v>4</v>
      </c>
      <c r="C52" s="3" t="s">
        <v>13</v>
      </c>
      <c r="D52" s="3" t="s">
        <v>17</v>
      </c>
      <c r="E52" s="4">
        <v>1.01</v>
      </c>
      <c r="F52" s="4">
        <v>1.01</v>
      </c>
      <c r="G52" s="4">
        <v>0.99</v>
      </c>
      <c r="H52" s="4">
        <v>0.98</v>
      </c>
      <c r="I52" s="19" t="s">
        <v>25</v>
      </c>
    </row>
    <row r="53" spans="1:14" x14ac:dyDescent="0.25">
      <c r="A53" s="12"/>
      <c r="B53" s="18">
        <v>4</v>
      </c>
      <c r="C53" s="3" t="s">
        <v>13</v>
      </c>
      <c r="D53" s="3" t="s">
        <v>17</v>
      </c>
      <c r="E53" s="4">
        <v>1.02</v>
      </c>
      <c r="F53" s="4">
        <v>1.02</v>
      </c>
      <c r="G53" s="4">
        <v>0.99</v>
      </c>
      <c r="H53" s="4">
        <v>0.98</v>
      </c>
      <c r="I53" s="19" t="s">
        <v>25</v>
      </c>
    </row>
    <row r="54" spans="1:14" x14ac:dyDescent="0.25">
      <c r="A54" s="12"/>
      <c r="B54" s="18">
        <v>4</v>
      </c>
      <c r="C54" s="3" t="s">
        <v>13</v>
      </c>
      <c r="D54" s="3" t="s">
        <v>17</v>
      </c>
      <c r="E54" s="4">
        <v>1.03</v>
      </c>
      <c r="F54" s="4">
        <v>1.03</v>
      </c>
      <c r="G54" s="4">
        <v>0.98</v>
      </c>
      <c r="H54" s="4">
        <v>0.99</v>
      </c>
      <c r="I54" s="19" t="s">
        <v>25</v>
      </c>
    </row>
    <row r="55" spans="1:14" x14ac:dyDescent="0.25">
      <c r="A55" s="12"/>
      <c r="B55" s="18">
        <v>4</v>
      </c>
      <c r="C55" s="3" t="s">
        <v>13</v>
      </c>
      <c r="D55" s="3" t="s">
        <v>17</v>
      </c>
      <c r="E55" s="4">
        <v>1.04</v>
      </c>
      <c r="F55" s="4">
        <v>1.04</v>
      </c>
      <c r="G55" s="4">
        <v>0.98</v>
      </c>
      <c r="H55" s="4">
        <v>0.99</v>
      </c>
      <c r="I55" s="19" t="s">
        <v>25</v>
      </c>
    </row>
    <row r="56" spans="1:14" x14ac:dyDescent="0.25">
      <c r="A56" s="12"/>
      <c r="B56" s="18">
        <v>4</v>
      </c>
      <c r="C56" s="3" t="s">
        <v>13</v>
      </c>
      <c r="D56" s="3" t="s">
        <v>17</v>
      </c>
      <c r="E56" s="4">
        <v>1.05</v>
      </c>
      <c r="F56" s="4">
        <v>1.05</v>
      </c>
      <c r="G56" s="4">
        <v>0.98</v>
      </c>
      <c r="H56" s="4">
        <v>0.99</v>
      </c>
      <c r="I56" s="19" t="s">
        <v>25</v>
      </c>
    </row>
    <row r="57" spans="1:14" ht="15.75" thickBot="1" x14ac:dyDescent="0.3">
      <c r="A57" s="12"/>
      <c r="B57" s="24">
        <v>5</v>
      </c>
      <c r="C57" s="25" t="s">
        <v>14</v>
      </c>
      <c r="D57" s="26" t="s">
        <v>18</v>
      </c>
      <c r="E57" s="27" t="s">
        <v>11</v>
      </c>
      <c r="F57" s="27"/>
      <c r="G57" s="27" t="s">
        <v>30</v>
      </c>
      <c r="H57" s="27" t="s">
        <v>28</v>
      </c>
      <c r="I57" s="28" t="s">
        <v>26</v>
      </c>
    </row>
    <row r="58" spans="1:14" x14ac:dyDescent="0.25">
      <c r="A58" s="12"/>
      <c r="B58" s="10"/>
      <c r="C58" s="10"/>
      <c r="D58" s="10"/>
      <c r="E58" s="11"/>
      <c r="F58" s="10"/>
      <c r="G58" s="10"/>
      <c r="H58" s="10"/>
      <c r="I58" s="10"/>
      <c r="M58" s="10"/>
      <c r="N58" s="10"/>
    </row>
    <row r="59" spans="1:14" x14ac:dyDescent="0.25">
      <c r="A59" s="12"/>
      <c r="B59" s="10"/>
      <c r="C59" s="10"/>
      <c r="D59" s="10"/>
      <c r="E59" s="11"/>
      <c r="F59" s="10"/>
      <c r="G59" s="10"/>
      <c r="H59" s="10"/>
      <c r="I59" s="10"/>
      <c r="M59" s="10"/>
      <c r="N59" s="10"/>
    </row>
    <row r="60" spans="1:14" x14ac:dyDescent="0.25">
      <c r="A60" s="12"/>
      <c r="B60" s="10"/>
      <c r="C60" s="10"/>
      <c r="D60" s="10"/>
      <c r="E60" s="11"/>
      <c r="F60" s="10"/>
      <c r="G60" s="10"/>
      <c r="H60" s="10"/>
      <c r="I60" s="10"/>
      <c r="M60" s="10"/>
      <c r="N60" s="10"/>
    </row>
    <row r="61" spans="1:14" x14ac:dyDescent="0.25">
      <c r="A61" s="12"/>
      <c r="B61" s="10"/>
      <c r="C61" s="10"/>
      <c r="D61" s="10"/>
      <c r="E61" s="11"/>
      <c r="F61" s="10"/>
      <c r="G61" s="10"/>
      <c r="H61" s="10"/>
      <c r="I61" s="10"/>
      <c r="M61" s="10"/>
      <c r="N61" s="10"/>
    </row>
    <row r="62" spans="1:14" x14ac:dyDescent="0.25">
      <c r="A62" s="12"/>
      <c r="B62" s="10"/>
      <c r="C62" s="10"/>
      <c r="D62" s="10"/>
      <c r="E62" s="11"/>
      <c r="F62" s="10"/>
      <c r="G62" s="10"/>
      <c r="H62" s="10"/>
      <c r="I62" s="10"/>
      <c r="M62" s="10"/>
      <c r="N62" s="10"/>
    </row>
    <row r="63" spans="1:14" x14ac:dyDescent="0.25">
      <c r="A63" s="12"/>
      <c r="B63" s="10"/>
      <c r="C63" s="10"/>
      <c r="D63" s="10"/>
      <c r="E63" s="11"/>
      <c r="F63" s="10"/>
      <c r="G63" s="10"/>
      <c r="H63" s="10"/>
      <c r="I63" s="10"/>
      <c r="M63" s="10"/>
      <c r="N63" s="10"/>
    </row>
    <row r="64" spans="1:14" x14ac:dyDescent="0.25">
      <c r="A64" s="12"/>
      <c r="B64" s="10"/>
      <c r="C64" s="10"/>
      <c r="D64" s="10"/>
      <c r="E64" s="11"/>
      <c r="F64" s="10"/>
      <c r="G64" s="10"/>
      <c r="H64" s="10"/>
      <c r="I64" s="10"/>
      <c r="M64" s="10"/>
      <c r="N64" s="10"/>
    </row>
    <row r="65" spans="1:14" x14ac:dyDescent="0.25">
      <c r="A65" s="12"/>
      <c r="B65" s="10"/>
      <c r="C65" s="10"/>
      <c r="D65" s="10"/>
      <c r="E65" s="11"/>
      <c r="F65" s="10"/>
      <c r="G65" s="10"/>
      <c r="H65" s="10"/>
      <c r="I65" s="10"/>
      <c r="M65" s="10"/>
      <c r="N65" s="10"/>
    </row>
    <row r="66" spans="1:14" x14ac:dyDescent="0.25">
      <c r="A66" s="12"/>
      <c r="B66" s="10"/>
      <c r="C66" s="10"/>
      <c r="D66" s="10"/>
      <c r="E66" s="11"/>
      <c r="F66" s="10"/>
      <c r="G66" s="10"/>
      <c r="H66" s="10"/>
      <c r="I66" s="10"/>
      <c r="M66" s="10"/>
      <c r="N66" s="10"/>
    </row>
    <row r="67" spans="1:14" x14ac:dyDescent="0.25">
      <c r="A67" s="12"/>
      <c r="B67" s="10"/>
      <c r="C67" s="10"/>
      <c r="D67" s="10"/>
      <c r="E67" s="11"/>
      <c r="F67" s="10"/>
      <c r="G67" s="10"/>
      <c r="H67" s="10"/>
      <c r="I67" s="10"/>
      <c r="M67" s="10"/>
      <c r="N67" s="10"/>
    </row>
    <row r="68" spans="1:14" x14ac:dyDescent="0.25">
      <c r="A68" s="12"/>
    </row>
    <row r="69" spans="1:14" x14ac:dyDescent="0.25">
      <c r="A69" s="12"/>
    </row>
    <row r="70" spans="1:14" x14ac:dyDescent="0.25">
      <c r="A70" s="12"/>
    </row>
    <row r="71" spans="1:14" x14ac:dyDescent="0.25">
      <c r="A71" s="12"/>
    </row>
    <row r="72" spans="1:14" x14ac:dyDescent="0.25">
      <c r="A72" s="12"/>
    </row>
    <row r="73" spans="1:14" x14ac:dyDescent="0.25">
      <c r="A73" s="12"/>
    </row>
    <row r="74" spans="1:14" x14ac:dyDescent="0.25">
      <c r="A74" s="12"/>
    </row>
    <row r="75" spans="1:14" x14ac:dyDescent="0.25">
      <c r="A75" s="12"/>
    </row>
    <row r="76" spans="1:14" x14ac:dyDescent="0.25">
      <c r="A76" s="12"/>
    </row>
    <row r="77" spans="1:14" x14ac:dyDescent="0.25">
      <c r="A77" s="12"/>
    </row>
    <row r="78" spans="1:14" x14ac:dyDescent="0.25">
      <c r="A78" s="12"/>
    </row>
    <row r="79" spans="1:14" x14ac:dyDescent="0.25">
      <c r="A79" s="12"/>
    </row>
    <row r="80" spans="1:14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</sheetData>
  <mergeCells count="1">
    <mergeCell ref="B4:I4"/>
  </mergeCells>
  <pageMargins left="0.7" right="0.7" top="0.75" bottom="0.75" header="0.3" footer="0.3"/>
  <pageSetup scale="2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Dynamic</vt:lpstr>
      <vt:lpstr>Chart Static</vt:lpstr>
    </vt:vector>
  </TitlesOfParts>
  <Company>Healthcare Realty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Goeringer, Conrad</dc:creator>
  <cp:lastModifiedBy>Goeringer, Conrad</cp:lastModifiedBy>
  <cp:lastPrinted>2018-09-14T18:54:07Z</cp:lastPrinted>
  <dcterms:created xsi:type="dcterms:W3CDTF">2018-09-14T17:52:51Z</dcterms:created>
  <dcterms:modified xsi:type="dcterms:W3CDTF">2018-09-14T19:34:57Z</dcterms:modified>
</cp:coreProperties>
</file>